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WalzCraft Organizational Structure\16 Marketing\WalzCraft.com V4\Resources\Forms &amp; Information\Technical Information\"/>
    </mc:Choice>
  </mc:AlternateContent>
  <workbookProtection workbookAlgorithmName="SHA-512" workbookHashValue="4TzEYbCKvt+BKioL+E1xVNVOeenKdbPQF2nxnrBkJaqUt+Iy8ZZo1QO6fn0chEqqmkI57AlbHENFF0y4585WdQ==" workbookSaltValue="SHunlOOEqfot2YEvUJHavQ==" workbookSpinCount="100000" lockStructure="1"/>
  <bookViews>
    <workbookView xWindow="0" yWindow="75" windowWidth="23835" windowHeight="15585" tabRatio="875" firstSheet="8" activeTab="8"/>
  </bookViews>
  <sheets>
    <sheet name="Technical Info." sheetId="9" r:id="rId1"/>
    <sheet name="Outside Edge - Old" sheetId="1" state="hidden" r:id="rId2"/>
    <sheet name="Traditional Center Panel - Old" sheetId="11" state="hidden" r:id="rId3"/>
    <sheet name="Outside Edge" sheetId="16" r:id="rId4"/>
    <sheet name="Center Panel - Traditional" sheetId="13" r:id="rId5"/>
    <sheet name="Old World Center Panel - Old" sheetId="4" state="hidden" r:id="rId6"/>
    <sheet name="MDF-RTF Center Panel - Old" sheetId="6" state="hidden" r:id="rId7"/>
    <sheet name="Center Panel - Old World" sheetId="15" r:id="rId8"/>
    <sheet name="Center Panel - MDF-RTF" sheetId="12" r:id="rId9"/>
    <sheet name="Traditional S&amp;R - Old" sheetId="5" state="hidden" r:id="rId10"/>
    <sheet name="Stiles &amp; Rails -Traditional" sheetId="17" r:id="rId11"/>
    <sheet name="Old World S&amp;R - Old" sheetId="7" state="hidden" r:id="rId12"/>
    <sheet name="Stiles &amp; Rails - Old World" sheetId="18" r:id="rId13"/>
    <sheet name="MP600-MP6000 Series - Old" sheetId="10" state="hidden" r:id="rId14"/>
    <sheet name="Stiles &amp; Rails - MDF-RTF" sheetId="20" r:id="rId15"/>
    <sheet name="Stiles &amp; Rails - MP600-MP6000" sheetId="19" r:id="rId16"/>
    <sheet name="MDF-RTF S&amp;R - Old" sheetId="8" state="hidden" r:id="rId17"/>
  </sheets>
  <externalReferences>
    <externalReference r:id="rId18"/>
  </externalReferences>
  <definedNames>
    <definedName name="_xlnm.Print_Titles" localSheetId="3">'Outside Edge'!$2:$3</definedName>
    <definedName name="_xlnm.Print_Titles" localSheetId="1">'Outside Edge - Old'!$1:$2</definedName>
  </definedNames>
  <calcPr calcId="162913"/>
</workbook>
</file>

<file path=xl/calcChain.xml><?xml version="1.0" encoding="utf-8"?>
<calcChain xmlns="http://schemas.openxmlformats.org/spreadsheetml/2006/main">
  <c r="B97" i="19" l="1"/>
  <c r="B96" i="19"/>
  <c r="B95" i="19"/>
  <c r="B94" i="19"/>
  <c r="C98" i="19"/>
  <c r="C99" i="19"/>
  <c r="B5" i="19" l="1"/>
  <c r="C5" i="19" s="1"/>
  <c r="B6" i="19"/>
  <c r="C6" i="19" s="1"/>
  <c r="B8" i="19"/>
  <c r="C8" i="19" s="1"/>
  <c r="B9" i="19"/>
  <c r="C9" i="19" s="1"/>
  <c r="A6" i="19"/>
  <c r="A7" i="19"/>
  <c r="B7" i="19"/>
  <c r="C7" i="19" s="1"/>
  <c r="A8" i="19"/>
  <c r="A9" i="19"/>
  <c r="A10" i="19"/>
  <c r="B10" i="19"/>
  <c r="C10" i="19" s="1"/>
  <c r="A11" i="19"/>
  <c r="B11" i="19"/>
  <c r="C11" i="19" s="1"/>
  <c r="A12" i="19"/>
  <c r="B12" i="19"/>
  <c r="C12" i="19" s="1"/>
  <c r="A13" i="19"/>
  <c r="B13" i="19"/>
  <c r="C13" i="19" s="1"/>
  <c r="A14" i="19"/>
  <c r="B14" i="19"/>
  <c r="C14" i="19" s="1"/>
  <c r="A15" i="19"/>
  <c r="B15" i="19"/>
  <c r="C15" i="19" s="1"/>
  <c r="A16" i="19"/>
  <c r="B16" i="19"/>
  <c r="C16" i="19" s="1"/>
  <c r="A17" i="19"/>
  <c r="B17" i="19"/>
  <c r="C17" i="19" s="1"/>
  <c r="A18" i="19"/>
  <c r="B18" i="19"/>
  <c r="C18" i="19" s="1"/>
  <c r="A19" i="19"/>
  <c r="B19" i="19"/>
  <c r="C19" i="19" s="1"/>
  <c r="A20" i="19"/>
  <c r="B20" i="19"/>
  <c r="C20" i="19" s="1"/>
  <c r="A21" i="19"/>
  <c r="B21" i="19"/>
  <c r="C21" i="19" s="1"/>
  <c r="A22" i="19"/>
  <c r="B22" i="19"/>
  <c r="C22" i="19" s="1"/>
  <c r="A23" i="19"/>
  <c r="B23" i="19"/>
  <c r="C23" i="19" s="1"/>
  <c r="A24" i="19"/>
  <c r="B24" i="19"/>
  <c r="C24" i="19" s="1"/>
  <c r="A25" i="19"/>
  <c r="B25" i="19"/>
  <c r="C25" i="19" s="1"/>
  <c r="A26" i="19"/>
  <c r="B26" i="19"/>
  <c r="C26" i="19" s="1"/>
  <c r="A27" i="19"/>
  <c r="B27" i="19"/>
  <c r="C27" i="19" s="1"/>
  <c r="A28" i="19"/>
  <c r="B28" i="19"/>
  <c r="C28" i="19" s="1"/>
  <c r="A29" i="19"/>
  <c r="B29" i="19"/>
  <c r="C29" i="19" s="1"/>
  <c r="A30" i="19"/>
  <c r="B30" i="19"/>
  <c r="C30" i="19" s="1"/>
  <c r="A31" i="19"/>
  <c r="B31" i="19"/>
  <c r="C31" i="19" s="1"/>
  <c r="A32" i="19"/>
  <c r="B32" i="19"/>
  <c r="C32" i="19" s="1"/>
  <c r="A33" i="19"/>
  <c r="B33" i="19"/>
  <c r="C33" i="19" s="1"/>
  <c r="A34" i="19"/>
  <c r="B34" i="19"/>
  <c r="C34" i="19" s="1"/>
  <c r="A35" i="19"/>
  <c r="B35" i="19"/>
  <c r="C35" i="19" s="1"/>
  <c r="A36" i="19"/>
  <c r="B36" i="19"/>
  <c r="C36" i="19" s="1"/>
  <c r="A37" i="19"/>
  <c r="B37" i="19"/>
  <c r="C37" i="19" s="1"/>
  <c r="A38" i="19"/>
  <c r="B38" i="19"/>
  <c r="C38" i="19" s="1"/>
  <c r="A39" i="19"/>
  <c r="B39" i="19"/>
  <c r="C39" i="19" s="1"/>
  <c r="A40" i="19"/>
  <c r="B40" i="19"/>
  <c r="C40" i="19" s="1"/>
  <c r="A41" i="19"/>
  <c r="B41" i="19"/>
  <c r="C41" i="19" s="1"/>
  <c r="A42" i="19"/>
  <c r="B42" i="19"/>
  <c r="C42" i="19" s="1"/>
  <c r="A43" i="19"/>
  <c r="B43" i="19"/>
  <c r="C43" i="19" s="1"/>
  <c r="A44" i="19"/>
  <c r="B44" i="19"/>
  <c r="C44" i="19" s="1"/>
  <c r="A45" i="19"/>
  <c r="B45" i="19"/>
  <c r="C45" i="19" s="1"/>
  <c r="A46" i="19"/>
  <c r="B46" i="19"/>
  <c r="C46" i="19" s="1"/>
  <c r="A47" i="19"/>
  <c r="B47" i="19"/>
  <c r="C47" i="19" s="1"/>
  <c r="A48" i="19"/>
  <c r="B48" i="19"/>
  <c r="C48" i="19" s="1"/>
  <c r="A49" i="19"/>
  <c r="B49" i="19"/>
  <c r="C49" i="19" s="1"/>
  <c r="A50" i="19"/>
  <c r="B50" i="19"/>
  <c r="C50" i="19" s="1"/>
  <c r="A51" i="19"/>
  <c r="B51" i="19"/>
  <c r="C51" i="19" s="1"/>
  <c r="A52" i="19"/>
  <c r="B52" i="19"/>
  <c r="C52" i="19" s="1"/>
  <c r="A53" i="19"/>
  <c r="B53" i="19"/>
  <c r="C53" i="19" s="1"/>
  <c r="A54" i="19"/>
  <c r="B54" i="19"/>
  <c r="C54" i="19" s="1"/>
  <c r="A55" i="19"/>
  <c r="B55" i="19"/>
  <c r="C55" i="19" s="1"/>
  <c r="A56" i="19"/>
  <c r="B56" i="19"/>
  <c r="C56" i="19" s="1"/>
  <c r="A57" i="19"/>
  <c r="B57" i="19"/>
  <c r="C57" i="19" s="1"/>
  <c r="A58" i="19"/>
  <c r="B58" i="19"/>
  <c r="C58" i="19" s="1"/>
  <c r="A59" i="19"/>
  <c r="B59" i="19"/>
  <c r="C59" i="19" s="1"/>
  <c r="A60" i="19"/>
  <c r="B60" i="19"/>
  <c r="C60" i="19" s="1"/>
  <c r="A61" i="19"/>
  <c r="B61" i="19"/>
  <c r="C61" i="19" s="1"/>
  <c r="A62" i="19"/>
  <c r="B62" i="19"/>
  <c r="C62" i="19" s="1"/>
  <c r="A63" i="19"/>
  <c r="B63" i="19"/>
  <c r="C63" i="19" s="1"/>
  <c r="A64" i="19"/>
  <c r="B64" i="19"/>
  <c r="C64" i="19" s="1"/>
  <c r="A65" i="19"/>
  <c r="B65" i="19"/>
  <c r="C65" i="19" s="1"/>
  <c r="A66" i="19"/>
  <c r="B66" i="19"/>
  <c r="C66" i="19" s="1"/>
  <c r="A67" i="19"/>
  <c r="B67" i="19"/>
  <c r="C67" i="19" s="1"/>
  <c r="A68" i="19"/>
  <c r="B68" i="19"/>
  <c r="C68" i="19" s="1"/>
  <c r="A69" i="19"/>
  <c r="B69" i="19"/>
  <c r="C69" i="19" s="1"/>
  <c r="A70" i="19"/>
  <c r="B70" i="19"/>
  <c r="C70" i="19" s="1"/>
  <c r="A71" i="19"/>
  <c r="B71" i="19"/>
  <c r="C71" i="19" s="1"/>
  <c r="A72" i="19"/>
  <c r="B72" i="19"/>
  <c r="C72" i="19" s="1"/>
  <c r="A73" i="19"/>
  <c r="B73" i="19"/>
  <c r="C73" i="19" s="1"/>
  <c r="A74" i="19"/>
  <c r="B74" i="19"/>
  <c r="C74" i="19" s="1"/>
  <c r="A75" i="19"/>
  <c r="B75" i="19"/>
  <c r="C75" i="19" s="1"/>
  <c r="A76" i="19"/>
  <c r="B76" i="19"/>
  <c r="C76" i="19" s="1"/>
  <c r="A77" i="19"/>
  <c r="B77" i="19"/>
  <c r="C77" i="19" s="1"/>
  <c r="A78" i="19"/>
  <c r="B78" i="19"/>
  <c r="C78" i="19" s="1"/>
  <c r="A79" i="19"/>
  <c r="B79" i="19"/>
  <c r="C79" i="19" s="1"/>
  <c r="A80" i="19"/>
  <c r="B80" i="19"/>
  <c r="C80" i="19" s="1"/>
  <c r="A81" i="19"/>
  <c r="B81" i="19"/>
  <c r="C81" i="19" s="1"/>
  <c r="A82" i="19"/>
  <c r="B82" i="19"/>
  <c r="C82" i="19" s="1"/>
  <c r="A83" i="19"/>
  <c r="B83" i="19"/>
  <c r="C83" i="19" s="1"/>
  <c r="A84" i="19"/>
  <c r="B84" i="19"/>
  <c r="C84" i="19" s="1"/>
  <c r="A85" i="19"/>
  <c r="B85" i="19"/>
  <c r="C85" i="19" s="1"/>
  <c r="A86" i="19"/>
  <c r="B86" i="19"/>
  <c r="C86" i="19" s="1"/>
  <c r="A87" i="19"/>
  <c r="B87" i="19"/>
  <c r="C87" i="19" s="1"/>
  <c r="A88" i="19"/>
  <c r="B88" i="19"/>
  <c r="C88" i="19" s="1"/>
  <c r="A89" i="19"/>
  <c r="B89" i="19"/>
  <c r="C89" i="19" s="1"/>
  <c r="A90" i="19"/>
  <c r="B90" i="19"/>
  <c r="C90" i="19" s="1"/>
  <c r="A91" i="19"/>
  <c r="B91" i="19"/>
  <c r="C91" i="19" s="1"/>
  <c r="A92" i="19"/>
  <c r="B92" i="19"/>
  <c r="C92" i="19" s="1"/>
  <c r="A93" i="19"/>
  <c r="B93" i="19"/>
  <c r="C93" i="19" s="1"/>
  <c r="A94" i="19"/>
  <c r="A95" i="19"/>
  <c r="C95" i="19"/>
  <c r="A96" i="19"/>
  <c r="C96" i="19"/>
  <c r="A97" i="19"/>
  <c r="A98" i="19"/>
  <c r="A99" i="19"/>
  <c r="A100" i="19"/>
  <c r="B100" i="19"/>
  <c r="C100" i="19" s="1"/>
  <c r="A101" i="19"/>
  <c r="B101" i="19"/>
  <c r="C101" i="19" s="1"/>
  <c r="A102" i="19"/>
  <c r="B102" i="19"/>
  <c r="C102" i="19" s="1"/>
  <c r="A103" i="19"/>
  <c r="B103" i="19"/>
  <c r="C103" i="19" s="1"/>
  <c r="A104" i="19"/>
  <c r="B104" i="19"/>
  <c r="C104" i="19" s="1"/>
  <c r="A105" i="19"/>
  <c r="B105" i="19"/>
  <c r="C105" i="19" s="1"/>
  <c r="A106" i="19"/>
  <c r="B106" i="19"/>
  <c r="C106" i="19" s="1"/>
  <c r="A107" i="19"/>
  <c r="B107" i="19"/>
  <c r="C107" i="19" s="1"/>
  <c r="A108" i="19"/>
  <c r="B108" i="19"/>
  <c r="C108" i="19" s="1"/>
  <c r="A109" i="19"/>
  <c r="B109" i="19"/>
  <c r="C109" i="19" s="1"/>
  <c r="A110" i="19"/>
  <c r="B110" i="19"/>
  <c r="C110" i="19" s="1"/>
  <c r="A111" i="19"/>
  <c r="B111" i="19"/>
  <c r="C111" i="19" s="1"/>
  <c r="A112" i="19"/>
  <c r="B112" i="19"/>
  <c r="C112" i="19" s="1"/>
  <c r="A113" i="19"/>
  <c r="B113" i="19"/>
  <c r="C113" i="19" s="1"/>
  <c r="A114" i="19"/>
  <c r="B114" i="19"/>
  <c r="C114" i="19" s="1"/>
  <c r="A115" i="19"/>
  <c r="B115" i="19"/>
  <c r="C115" i="19" s="1"/>
  <c r="A116" i="19"/>
  <c r="B116" i="19"/>
  <c r="C116" i="19" s="1"/>
  <c r="A117" i="19"/>
  <c r="B117" i="19"/>
  <c r="C117" i="19" s="1"/>
  <c r="A118" i="19"/>
  <c r="B118" i="19"/>
  <c r="C118" i="19" s="1"/>
  <c r="A119" i="19"/>
  <c r="B119" i="19"/>
  <c r="C119" i="19" s="1"/>
  <c r="A120" i="19"/>
  <c r="B120" i="19"/>
  <c r="C120" i="19" s="1"/>
  <c r="A121" i="19"/>
  <c r="B121" i="19"/>
  <c r="C121" i="19" s="1"/>
  <c r="A122" i="19"/>
  <c r="B122" i="19"/>
  <c r="C122" i="19" s="1"/>
  <c r="A123" i="19"/>
  <c r="B123" i="19"/>
  <c r="C123" i="19" s="1"/>
  <c r="A124" i="19"/>
  <c r="B124" i="19"/>
  <c r="C124" i="19" s="1"/>
  <c r="A125" i="19"/>
  <c r="B125" i="19"/>
  <c r="C125" i="19" s="1"/>
  <c r="A126" i="19"/>
  <c r="B126" i="19"/>
  <c r="C126" i="19" s="1"/>
  <c r="A127" i="19"/>
  <c r="B127" i="19"/>
  <c r="C127" i="19" s="1"/>
  <c r="A128" i="19"/>
  <c r="B128" i="19"/>
  <c r="C128" i="19" s="1"/>
  <c r="A129" i="19"/>
  <c r="B129" i="19"/>
  <c r="C129" i="19" s="1"/>
  <c r="A130" i="19"/>
  <c r="B130" i="19"/>
  <c r="C130" i="19" s="1"/>
  <c r="A131" i="19"/>
  <c r="B131" i="19"/>
  <c r="C131" i="19" s="1"/>
  <c r="A132" i="19"/>
  <c r="B132" i="19"/>
  <c r="C132" i="19" s="1"/>
  <c r="A133" i="19"/>
  <c r="B133" i="19"/>
  <c r="C133" i="19" s="1"/>
  <c r="A134" i="19"/>
  <c r="B134" i="19"/>
  <c r="C134" i="19" s="1"/>
  <c r="A135" i="19"/>
  <c r="B135" i="19"/>
  <c r="C135" i="19" s="1"/>
  <c r="A136" i="19"/>
  <c r="B136" i="19"/>
  <c r="C136" i="19" s="1"/>
  <c r="A137" i="19"/>
  <c r="B137" i="19"/>
  <c r="C137" i="19" s="1"/>
  <c r="A138" i="19"/>
  <c r="B138" i="19"/>
  <c r="C138" i="19" s="1"/>
  <c r="A139" i="19"/>
  <c r="B139" i="19"/>
  <c r="C139" i="19" s="1"/>
  <c r="A140" i="19"/>
  <c r="B140" i="19"/>
  <c r="C140" i="19" s="1"/>
  <c r="A141" i="19"/>
  <c r="B141" i="19"/>
  <c r="C141" i="19" s="1"/>
  <c r="A142" i="19"/>
  <c r="B142" i="19"/>
  <c r="C142" i="19" s="1"/>
  <c r="A143" i="19"/>
  <c r="B143" i="19"/>
  <c r="C143" i="19" s="1"/>
  <c r="A144" i="19"/>
  <c r="B144" i="19"/>
  <c r="C144" i="19" s="1"/>
  <c r="A145" i="19"/>
  <c r="B145" i="19"/>
  <c r="C145" i="19" s="1"/>
  <c r="A146" i="19"/>
  <c r="B146" i="19"/>
  <c r="C146" i="19" s="1"/>
  <c r="A147" i="19"/>
  <c r="B147" i="19"/>
  <c r="C147" i="19" s="1"/>
  <c r="A148" i="19"/>
  <c r="B148" i="19"/>
  <c r="C148" i="19" s="1"/>
  <c r="A149" i="19"/>
  <c r="B149" i="19"/>
  <c r="C149" i="19"/>
  <c r="A150" i="19"/>
  <c r="B150" i="19"/>
  <c r="C150" i="19" s="1"/>
  <c r="A151" i="19"/>
  <c r="B151" i="19"/>
  <c r="C151" i="19" s="1"/>
  <c r="A152" i="19"/>
  <c r="B152" i="19"/>
  <c r="C152" i="19" s="1"/>
  <c r="A153" i="19"/>
  <c r="B153" i="19"/>
  <c r="C153" i="19" s="1"/>
  <c r="A154" i="19"/>
  <c r="B154" i="19"/>
  <c r="C154" i="19" s="1"/>
  <c r="A155" i="19"/>
  <c r="B155" i="19"/>
  <c r="C155" i="19" s="1"/>
  <c r="A156" i="19"/>
  <c r="B156" i="19"/>
  <c r="C156" i="19" s="1"/>
  <c r="A157" i="19"/>
  <c r="B157" i="19"/>
  <c r="C157" i="19" s="1"/>
  <c r="A158" i="19"/>
  <c r="B158" i="19"/>
  <c r="C158" i="19" s="1"/>
  <c r="A159" i="19"/>
  <c r="B159" i="19"/>
  <c r="C159" i="19" s="1"/>
  <c r="A160" i="19"/>
  <c r="B160" i="19"/>
  <c r="C160" i="19" s="1"/>
  <c r="A161" i="19"/>
  <c r="B161" i="19"/>
  <c r="C161" i="19" s="1"/>
  <c r="A162" i="19"/>
  <c r="B162" i="19"/>
  <c r="C162" i="19" s="1"/>
  <c r="A163" i="19"/>
  <c r="B163" i="19"/>
  <c r="C163" i="19" s="1"/>
  <c r="A164" i="19"/>
  <c r="B164" i="19"/>
  <c r="C164" i="19" s="1"/>
  <c r="A165" i="19"/>
  <c r="B165" i="19"/>
  <c r="C165" i="19" s="1"/>
  <c r="A166" i="19"/>
  <c r="B166" i="19"/>
  <c r="C166" i="19" s="1"/>
  <c r="A167" i="19"/>
  <c r="B167" i="19"/>
  <c r="C167" i="19" s="1"/>
  <c r="A168" i="19"/>
  <c r="B168" i="19"/>
  <c r="C168" i="19" s="1"/>
  <c r="A169" i="19"/>
  <c r="B169" i="19"/>
  <c r="C169" i="19" s="1"/>
  <c r="A170" i="19"/>
  <c r="B170" i="19"/>
  <c r="C170" i="19" s="1"/>
  <c r="A171" i="19"/>
  <c r="B171" i="19"/>
  <c r="C171" i="19" s="1"/>
  <c r="A172" i="19"/>
  <c r="B172" i="19"/>
  <c r="C172" i="19" s="1"/>
  <c r="A173" i="19"/>
  <c r="B173" i="19"/>
  <c r="C173" i="19" s="1"/>
  <c r="A174" i="19"/>
  <c r="B174" i="19"/>
  <c r="C174" i="19" s="1"/>
  <c r="A175" i="19"/>
  <c r="B175" i="19"/>
  <c r="C175" i="19" s="1"/>
  <c r="A176" i="19"/>
  <c r="B176" i="19"/>
  <c r="C176" i="19" s="1"/>
  <c r="A177" i="19"/>
  <c r="B177" i="19"/>
  <c r="C177" i="19" s="1"/>
  <c r="A178" i="19"/>
  <c r="B178" i="19"/>
  <c r="C178" i="19" s="1"/>
  <c r="A179" i="19"/>
  <c r="B179" i="19"/>
  <c r="C179" i="19" s="1"/>
  <c r="A180" i="19"/>
  <c r="B180" i="19"/>
  <c r="C180" i="19" s="1"/>
  <c r="A181" i="19"/>
  <c r="B181" i="19"/>
  <c r="C181" i="19" s="1"/>
  <c r="A182" i="19"/>
  <c r="B182" i="19"/>
  <c r="C182" i="19" s="1"/>
  <c r="A183" i="19"/>
  <c r="B183" i="19"/>
  <c r="C183" i="19" s="1"/>
  <c r="A184" i="19"/>
  <c r="B184" i="19"/>
  <c r="C184" i="19" s="1"/>
  <c r="A185" i="19"/>
  <c r="B185" i="19"/>
  <c r="C185" i="19" s="1"/>
  <c r="A186" i="19"/>
  <c r="B186" i="19"/>
  <c r="C186" i="19" s="1"/>
  <c r="A187" i="19"/>
  <c r="B187" i="19"/>
  <c r="C187" i="19" s="1"/>
  <c r="A188" i="19"/>
  <c r="B188" i="19"/>
  <c r="C188" i="19" s="1"/>
  <c r="A189" i="19"/>
  <c r="B189" i="19"/>
  <c r="C189" i="19" s="1"/>
  <c r="A190" i="19"/>
  <c r="B190" i="19"/>
  <c r="C190" i="19" s="1"/>
  <c r="A191" i="19"/>
  <c r="B191" i="19"/>
  <c r="C191" i="19" s="1"/>
  <c r="A192" i="19"/>
  <c r="B192" i="19"/>
  <c r="C192" i="19" s="1"/>
  <c r="A193" i="19"/>
  <c r="B193" i="19"/>
  <c r="C193" i="19" s="1"/>
  <c r="A194" i="19"/>
  <c r="B194" i="19"/>
  <c r="C194" i="19" s="1"/>
  <c r="A195" i="19"/>
  <c r="B195" i="19"/>
  <c r="C195" i="19" s="1"/>
  <c r="A196" i="19"/>
  <c r="B196" i="19"/>
  <c r="C196" i="19" s="1"/>
  <c r="A197" i="19"/>
  <c r="B197" i="19"/>
  <c r="C197" i="19" s="1"/>
  <c r="A198" i="19"/>
  <c r="B198" i="19"/>
  <c r="C198" i="19" s="1"/>
  <c r="A199" i="19"/>
  <c r="B199" i="19"/>
  <c r="C199" i="19" s="1"/>
  <c r="A200" i="19"/>
  <c r="B200" i="19"/>
  <c r="C200" i="19" s="1"/>
  <c r="A201" i="19"/>
  <c r="B201" i="19"/>
  <c r="C201" i="19" s="1"/>
  <c r="A202" i="19"/>
  <c r="B202" i="19"/>
  <c r="C202" i="19" s="1"/>
  <c r="A203" i="19"/>
  <c r="B203" i="19"/>
  <c r="C203" i="19" s="1"/>
  <c r="A204" i="19"/>
  <c r="B204" i="19"/>
  <c r="C204" i="19" s="1"/>
  <c r="A205" i="19"/>
  <c r="B205" i="19"/>
  <c r="C205" i="19" s="1"/>
  <c r="A206" i="19"/>
  <c r="B206" i="19"/>
  <c r="C206" i="19" s="1"/>
  <c r="A207" i="19"/>
  <c r="B207" i="19"/>
  <c r="C207" i="19" s="1"/>
  <c r="A208" i="19"/>
  <c r="B208" i="19"/>
  <c r="C208" i="19" s="1"/>
  <c r="A209" i="19"/>
  <c r="B209" i="19"/>
  <c r="C209" i="19" s="1"/>
  <c r="A210" i="19"/>
  <c r="B210" i="19"/>
  <c r="C210" i="19" s="1"/>
  <c r="A211" i="19"/>
  <c r="B211" i="19"/>
  <c r="C211" i="19" s="1"/>
  <c r="A212" i="19"/>
  <c r="B212" i="19"/>
  <c r="C212" i="19" s="1"/>
  <c r="A213" i="19"/>
  <c r="B213" i="19"/>
  <c r="C213" i="19" s="1"/>
  <c r="A214" i="19"/>
  <c r="B214" i="19"/>
  <c r="C214" i="19" s="1"/>
  <c r="A215" i="19"/>
  <c r="B215" i="19"/>
  <c r="C215" i="19" s="1"/>
  <c r="A216" i="19"/>
  <c r="B216" i="19"/>
  <c r="C216" i="19" s="1"/>
  <c r="A217" i="19"/>
  <c r="B217" i="19"/>
  <c r="C217" i="19" s="1"/>
  <c r="A218" i="19"/>
  <c r="B218" i="19"/>
  <c r="C218" i="19" s="1"/>
  <c r="A219" i="19"/>
  <c r="B219" i="19"/>
  <c r="C219" i="19" s="1"/>
  <c r="A220" i="19"/>
  <c r="B220" i="19"/>
  <c r="C220" i="19" s="1"/>
  <c r="A221" i="19"/>
  <c r="B221" i="19"/>
  <c r="C221" i="19" s="1"/>
  <c r="A222" i="19"/>
  <c r="B222" i="19"/>
  <c r="C222" i="19" s="1"/>
  <c r="A223" i="19"/>
  <c r="B223" i="19"/>
  <c r="C223" i="19" s="1"/>
  <c r="A224" i="19"/>
  <c r="B224" i="19"/>
  <c r="C224" i="19" s="1"/>
  <c r="A225" i="19"/>
  <c r="B225" i="19"/>
  <c r="C225" i="19" s="1"/>
  <c r="A226" i="19"/>
  <c r="B226" i="19"/>
  <c r="C226" i="19" s="1"/>
  <c r="A227" i="19"/>
  <c r="B227" i="19"/>
  <c r="C227" i="19" s="1"/>
  <c r="A228" i="19"/>
  <c r="B228" i="19"/>
  <c r="C228" i="19" s="1"/>
  <c r="A229" i="19"/>
  <c r="B229" i="19"/>
  <c r="C229" i="19" s="1"/>
  <c r="A230" i="19"/>
  <c r="B230" i="19"/>
  <c r="C230" i="19" s="1"/>
  <c r="A231" i="19"/>
  <c r="B231" i="19"/>
  <c r="C231" i="19" s="1"/>
  <c r="A232" i="19"/>
  <c r="B232" i="19"/>
  <c r="C232" i="19" s="1"/>
  <c r="A233" i="19"/>
  <c r="B233" i="19"/>
  <c r="C233" i="19" s="1"/>
  <c r="A234" i="19"/>
  <c r="B234" i="19"/>
  <c r="C234" i="19" s="1"/>
  <c r="A235" i="19"/>
  <c r="B235" i="19"/>
  <c r="C235" i="19" s="1"/>
  <c r="A236" i="19"/>
  <c r="B236" i="19"/>
  <c r="C236" i="19" s="1"/>
  <c r="A237" i="19"/>
  <c r="B237" i="19"/>
  <c r="C237" i="19" s="1"/>
  <c r="A238" i="19"/>
  <c r="B238" i="19"/>
  <c r="C238" i="19" s="1"/>
  <c r="A239" i="19"/>
  <c r="B239" i="19"/>
  <c r="C239" i="19" s="1"/>
  <c r="A240" i="19"/>
  <c r="B240" i="19"/>
  <c r="C240" i="19" s="1"/>
  <c r="A241" i="19"/>
  <c r="B241" i="19"/>
  <c r="C241" i="19" s="1"/>
  <c r="A242" i="19"/>
  <c r="B242" i="19"/>
  <c r="C242" i="19" s="1"/>
  <c r="A243" i="19"/>
  <c r="B243" i="19"/>
  <c r="C243" i="19" s="1"/>
  <c r="A244" i="19"/>
  <c r="B244" i="19"/>
  <c r="C244" i="19" s="1"/>
  <c r="A245" i="19"/>
  <c r="B245" i="19"/>
  <c r="C245" i="19" s="1"/>
  <c r="A246" i="19"/>
  <c r="B246" i="19"/>
  <c r="C246" i="19" s="1"/>
  <c r="A247" i="19"/>
  <c r="B247" i="19"/>
  <c r="C247" i="19" s="1"/>
  <c r="A248" i="19"/>
  <c r="B248" i="19"/>
  <c r="C248" i="19" s="1"/>
  <c r="A249" i="19"/>
  <c r="B249" i="19"/>
  <c r="C249" i="19" s="1"/>
  <c r="A250" i="19"/>
  <c r="B250" i="19"/>
  <c r="C250" i="19" s="1"/>
  <c r="A251" i="19"/>
  <c r="B251" i="19"/>
  <c r="C251" i="19" s="1"/>
  <c r="A252" i="19"/>
  <c r="B252" i="19"/>
  <c r="C252" i="19" s="1"/>
  <c r="A253" i="19"/>
  <c r="B253" i="19"/>
  <c r="C253" i="19" s="1"/>
  <c r="A254" i="19"/>
  <c r="B254" i="19"/>
  <c r="C254" i="19" s="1"/>
  <c r="A255" i="19"/>
  <c r="B255" i="19"/>
  <c r="C255" i="19" s="1"/>
  <c r="A256" i="19"/>
  <c r="B256" i="19"/>
  <c r="C256" i="19" s="1"/>
  <c r="A257" i="19"/>
  <c r="B257" i="19"/>
  <c r="C257" i="19" s="1"/>
  <c r="A258" i="19"/>
  <c r="B258" i="19"/>
  <c r="C258" i="19" s="1"/>
  <c r="A259" i="19"/>
  <c r="B259" i="19"/>
  <c r="C259" i="19" s="1"/>
  <c r="A260" i="19"/>
  <c r="B260" i="19"/>
  <c r="C260" i="19" s="1"/>
  <c r="A261" i="19"/>
  <c r="B261" i="19"/>
  <c r="C261" i="19" s="1"/>
  <c r="A262" i="19"/>
  <c r="B262" i="19"/>
  <c r="C262" i="19" s="1"/>
  <c r="A263" i="19"/>
  <c r="B263" i="19"/>
  <c r="C263" i="19" s="1"/>
  <c r="A264" i="19"/>
  <c r="B264" i="19"/>
  <c r="C264" i="19" s="1"/>
  <c r="A265" i="19"/>
  <c r="B265" i="19"/>
  <c r="C265" i="19" s="1"/>
  <c r="A266" i="19"/>
  <c r="B266" i="19"/>
  <c r="C266" i="19" s="1"/>
  <c r="A267" i="19"/>
  <c r="B267" i="19"/>
  <c r="C267" i="19" s="1"/>
  <c r="A268" i="19"/>
  <c r="B268" i="19"/>
  <c r="C268" i="19" s="1"/>
  <c r="A269" i="19"/>
  <c r="B269" i="19"/>
  <c r="C269" i="19" s="1"/>
  <c r="A270" i="19"/>
  <c r="B270" i="19"/>
  <c r="C270" i="19" s="1"/>
  <c r="A271" i="19"/>
  <c r="B271" i="19"/>
  <c r="C271" i="19" s="1"/>
  <c r="A272" i="19"/>
  <c r="B272" i="19"/>
  <c r="C272" i="19" s="1"/>
  <c r="A273" i="19"/>
  <c r="B273" i="19"/>
  <c r="C273" i="19" s="1"/>
  <c r="A274" i="19"/>
  <c r="B274" i="19"/>
  <c r="C274" i="19" s="1"/>
  <c r="A275" i="19"/>
  <c r="B275" i="19"/>
  <c r="C275" i="19" s="1"/>
  <c r="A276" i="19"/>
  <c r="B276" i="19"/>
  <c r="C276" i="19" s="1"/>
  <c r="A277" i="19"/>
  <c r="B277" i="19"/>
  <c r="C277" i="19" s="1"/>
  <c r="A278" i="19"/>
  <c r="B278" i="19"/>
  <c r="C278" i="19" s="1"/>
  <c r="A279" i="19"/>
  <c r="B279" i="19"/>
  <c r="C279" i="19" s="1"/>
  <c r="A280" i="19"/>
  <c r="B280" i="19"/>
  <c r="C280" i="19" s="1"/>
  <c r="A281" i="19"/>
  <c r="B281" i="19"/>
  <c r="C281" i="19" s="1"/>
  <c r="A282" i="19"/>
  <c r="B282" i="19"/>
  <c r="C282" i="19" s="1"/>
  <c r="A283" i="19"/>
  <c r="B283" i="19"/>
  <c r="C283" i="19" s="1"/>
  <c r="A284" i="19"/>
  <c r="B284" i="19"/>
  <c r="C284" i="19" s="1"/>
  <c r="A285" i="19"/>
  <c r="B285" i="19"/>
  <c r="C285" i="19" s="1"/>
  <c r="A286" i="19"/>
  <c r="B286" i="19"/>
  <c r="C286" i="19" s="1"/>
  <c r="A287" i="19"/>
  <c r="B287" i="19"/>
  <c r="C287" i="19" s="1"/>
  <c r="A288" i="19"/>
  <c r="B288" i="19"/>
  <c r="C288" i="19" s="1"/>
  <c r="A289" i="19"/>
  <c r="B289" i="19"/>
  <c r="C289" i="19" s="1"/>
  <c r="A290" i="19"/>
  <c r="B290" i="19"/>
  <c r="C290" i="19" s="1"/>
  <c r="A291" i="19"/>
  <c r="B291" i="19"/>
  <c r="C291" i="19" s="1"/>
  <c r="A292" i="19"/>
  <c r="B292" i="19"/>
  <c r="C292" i="19" s="1"/>
  <c r="A293" i="19"/>
  <c r="B293" i="19"/>
  <c r="C293" i="19" s="1"/>
  <c r="A294" i="19"/>
  <c r="B294" i="19"/>
  <c r="C294" i="19" s="1"/>
  <c r="A295" i="19"/>
  <c r="B295" i="19"/>
  <c r="C295" i="19" s="1"/>
  <c r="A296" i="19"/>
  <c r="B296" i="19"/>
  <c r="C296" i="19" s="1"/>
  <c r="A297" i="19"/>
  <c r="B297" i="19"/>
  <c r="C297" i="19" s="1"/>
  <c r="A298" i="19"/>
  <c r="B298" i="19"/>
  <c r="C298" i="19" s="1"/>
  <c r="A299" i="19"/>
  <c r="B299" i="19"/>
  <c r="C299" i="19" s="1"/>
  <c r="A300" i="19"/>
  <c r="B300" i="19"/>
  <c r="C300" i="19" s="1"/>
  <c r="A301" i="19"/>
  <c r="B301" i="19"/>
  <c r="C301" i="19" s="1"/>
  <c r="A302" i="19"/>
  <c r="B302" i="19"/>
  <c r="C302" i="19" s="1"/>
  <c r="A303" i="19"/>
  <c r="B303" i="19"/>
  <c r="C303" i="19" s="1"/>
  <c r="A304" i="19"/>
  <c r="B304" i="19"/>
  <c r="C304" i="19" s="1"/>
  <c r="A305" i="19"/>
  <c r="B305" i="19"/>
  <c r="C305" i="19" s="1"/>
  <c r="A306" i="19"/>
  <c r="B306" i="19"/>
  <c r="C306" i="19" s="1"/>
  <c r="A307" i="19"/>
  <c r="B307" i="19"/>
  <c r="C307" i="19" s="1"/>
  <c r="A308" i="19"/>
  <c r="B308" i="19"/>
  <c r="C308" i="19" s="1"/>
  <c r="A309" i="19"/>
  <c r="B309" i="19"/>
  <c r="C309" i="19" s="1"/>
  <c r="A310" i="19"/>
  <c r="B310" i="19"/>
  <c r="C310" i="19" s="1"/>
  <c r="A311" i="19"/>
  <c r="B311" i="19"/>
  <c r="C311" i="19" s="1"/>
  <c r="A312" i="19"/>
  <c r="B312" i="19"/>
  <c r="C312" i="19" s="1"/>
  <c r="A313" i="19"/>
  <c r="B313" i="19"/>
  <c r="C313" i="19" s="1"/>
  <c r="A314" i="19"/>
  <c r="B314" i="19"/>
  <c r="C314" i="19" s="1"/>
  <c r="A315" i="19"/>
  <c r="B315" i="19"/>
  <c r="C315" i="19" s="1"/>
  <c r="A316" i="19"/>
  <c r="B316" i="19"/>
  <c r="C316" i="19" s="1"/>
  <c r="A317" i="19"/>
  <c r="B317" i="19"/>
  <c r="C317" i="19" s="1"/>
  <c r="A318" i="19"/>
  <c r="B318" i="19"/>
  <c r="C318" i="19" s="1"/>
  <c r="A319" i="19"/>
  <c r="B319" i="19"/>
  <c r="C319" i="19" s="1"/>
  <c r="A320" i="19"/>
  <c r="B320" i="19"/>
  <c r="C320" i="19" s="1"/>
  <c r="A321" i="19"/>
  <c r="B321" i="19"/>
  <c r="C321" i="19" s="1"/>
  <c r="A322" i="19"/>
  <c r="B322" i="19"/>
  <c r="C322" i="19" s="1"/>
  <c r="A323" i="19"/>
  <c r="B323" i="19"/>
  <c r="C323" i="19" s="1"/>
  <c r="A324" i="19"/>
  <c r="B324" i="19"/>
  <c r="C324" i="19" s="1"/>
  <c r="A325" i="19"/>
  <c r="B325" i="19"/>
  <c r="C325" i="19" s="1"/>
  <c r="A326" i="19"/>
  <c r="B326" i="19"/>
  <c r="C326" i="19" s="1"/>
  <c r="A327" i="19"/>
  <c r="B327" i="19"/>
  <c r="C327" i="19" s="1"/>
  <c r="A328" i="19"/>
  <c r="B328" i="19"/>
  <c r="C328" i="19" s="1"/>
  <c r="A329" i="19"/>
  <c r="B329" i="19"/>
  <c r="C329" i="19" s="1"/>
  <c r="A330" i="19"/>
  <c r="B330" i="19"/>
  <c r="C330" i="19" s="1"/>
  <c r="A331" i="19"/>
  <c r="B331" i="19"/>
  <c r="C331" i="19" s="1"/>
  <c r="A332" i="19"/>
  <c r="B332" i="19"/>
  <c r="C332" i="19" s="1"/>
  <c r="A333" i="19"/>
  <c r="B333" i="19"/>
  <c r="C333" i="19" s="1"/>
  <c r="A334" i="19"/>
  <c r="B334" i="19"/>
  <c r="C334" i="19" s="1"/>
  <c r="A335" i="19"/>
  <c r="B335" i="19"/>
  <c r="C335" i="19" s="1"/>
  <c r="A336" i="19"/>
  <c r="B336" i="19"/>
  <c r="C336" i="19" s="1"/>
  <c r="A337" i="19"/>
  <c r="B337" i="19"/>
  <c r="C337" i="19" s="1"/>
  <c r="A338" i="19"/>
  <c r="B338" i="19"/>
  <c r="C338" i="19" s="1"/>
  <c r="A339" i="19"/>
  <c r="B339" i="19"/>
  <c r="C339" i="19" s="1"/>
  <c r="A340" i="19"/>
  <c r="B340" i="19"/>
  <c r="C340" i="19" s="1"/>
  <c r="A341" i="19"/>
  <c r="B341" i="19"/>
  <c r="C341" i="19" s="1"/>
  <c r="A342" i="19"/>
  <c r="B342" i="19"/>
  <c r="C342" i="19" s="1"/>
  <c r="A343" i="19"/>
  <c r="B343" i="19"/>
  <c r="C343" i="19" s="1"/>
  <c r="A344" i="19"/>
  <c r="B344" i="19"/>
  <c r="C344" i="19" s="1"/>
  <c r="A345" i="19"/>
  <c r="B345" i="19"/>
  <c r="C345" i="19" s="1"/>
  <c r="A346" i="19"/>
  <c r="B346" i="19"/>
  <c r="C346" i="19" s="1"/>
  <c r="A347" i="19"/>
  <c r="B347" i="19"/>
  <c r="C347" i="19" s="1"/>
  <c r="A348" i="19"/>
  <c r="B348" i="19"/>
  <c r="C348" i="19" s="1"/>
  <c r="A349" i="19"/>
  <c r="B349" i="19"/>
  <c r="C349" i="19" s="1"/>
  <c r="A350" i="19"/>
  <c r="B350" i="19"/>
  <c r="C350" i="19" s="1"/>
  <c r="A351" i="19"/>
  <c r="B351" i="19"/>
  <c r="C351" i="19" s="1"/>
  <c r="A352" i="19"/>
  <c r="B352" i="19"/>
  <c r="C352" i="19" s="1"/>
  <c r="A353" i="19"/>
  <c r="B353" i="19"/>
  <c r="C353" i="19" s="1"/>
  <c r="A354" i="19"/>
  <c r="B354" i="19"/>
  <c r="C354" i="19" s="1"/>
  <c r="A355" i="19"/>
  <c r="B355" i="19"/>
  <c r="C355" i="19" s="1"/>
  <c r="A356" i="19"/>
  <c r="B356" i="19"/>
  <c r="C356" i="19" s="1"/>
  <c r="A357" i="19"/>
  <c r="B357" i="19"/>
  <c r="C357" i="19" s="1"/>
  <c r="A358" i="19"/>
  <c r="B358" i="19"/>
  <c r="C358" i="19" s="1"/>
  <c r="A359" i="19"/>
  <c r="B359" i="19"/>
  <c r="C359" i="19" s="1"/>
  <c r="A360" i="19"/>
  <c r="B360" i="19"/>
  <c r="C360" i="19" s="1"/>
  <c r="A361" i="19"/>
  <c r="B361" i="19"/>
  <c r="C361" i="19" s="1"/>
  <c r="A362" i="19"/>
  <c r="B362" i="19"/>
  <c r="C362" i="19" s="1"/>
  <c r="A5" i="19"/>
  <c r="B4" i="19"/>
  <c r="C4" i="19" s="1"/>
  <c r="A4" i="19"/>
  <c r="A5" i="20" l="1"/>
  <c r="B5" i="20"/>
  <c r="C5" i="20" s="1"/>
  <c r="A6" i="20"/>
  <c r="B6" i="20"/>
  <c r="C6" i="20" s="1"/>
  <c r="A7" i="20"/>
  <c r="B7" i="20"/>
  <c r="C7" i="20" s="1"/>
  <c r="A8" i="20"/>
  <c r="B8" i="20"/>
  <c r="A9" i="20"/>
  <c r="B9" i="20"/>
  <c r="C9" i="20" s="1"/>
  <c r="A10" i="20"/>
  <c r="B10" i="20"/>
  <c r="C10" i="20" s="1"/>
  <c r="A11" i="20"/>
  <c r="B11" i="20"/>
  <c r="A12" i="20"/>
  <c r="B12" i="20"/>
  <c r="C12" i="20" s="1"/>
  <c r="A13" i="20"/>
  <c r="B13" i="20"/>
  <c r="C13" i="20" s="1"/>
  <c r="A14" i="20"/>
  <c r="B14" i="20"/>
  <c r="C14" i="20" s="1"/>
  <c r="A15" i="20"/>
  <c r="B15" i="20"/>
  <c r="C15" i="20" s="1"/>
  <c r="A16" i="20"/>
  <c r="A17" i="20"/>
  <c r="B17" i="20"/>
  <c r="C17" i="20" s="1"/>
  <c r="A18" i="20"/>
  <c r="B18" i="20"/>
  <c r="C18" i="20" s="1"/>
  <c r="A19" i="20"/>
  <c r="B19" i="20"/>
  <c r="C19" i="20" s="1"/>
  <c r="A20" i="20"/>
  <c r="B20" i="20"/>
  <c r="C20" i="20" s="1"/>
  <c r="A21" i="20"/>
  <c r="B21" i="20"/>
  <c r="C21" i="20" s="1"/>
  <c r="A22" i="20"/>
  <c r="B22" i="20"/>
  <c r="C22" i="20" s="1"/>
  <c r="A23" i="20"/>
  <c r="B23" i="20"/>
  <c r="A24" i="20"/>
  <c r="B24" i="20"/>
  <c r="C24" i="20" s="1"/>
  <c r="A4" i="20"/>
  <c r="C23" i="20" l="1"/>
  <c r="C8" i="20"/>
  <c r="C11" i="20"/>
  <c r="B4" i="20"/>
  <c r="C4" i="20" s="1"/>
  <c r="A5" i="18"/>
  <c r="B5" i="18"/>
  <c r="C5" i="18" s="1"/>
  <c r="A6" i="18"/>
  <c r="B6" i="18"/>
  <c r="C6" i="18" s="1"/>
  <c r="A7" i="18"/>
  <c r="B7" i="18"/>
  <c r="C7" i="18" s="1"/>
  <c r="A8" i="18"/>
  <c r="B8" i="18"/>
  <c r="C8" i="18" s="1"/>
  <c r="A9" i="18"/>
  <c r="B9" i="18"/>
  <c r="C9" i="18" s="1"/>
  <c r="A10" i="18"/>
  <c r="B10" i="18"/>
  <c r="C10" i="18" s="1"/>
  <c r="A11" i="18"/>
  <c r="B11" i="18"/>
  <c r="C11" i="18" s="1"/>
  <c r="A12" i="18"/>
  <c r="B12" i="18"/>
  <c r="C12" i="18" s="1"/>
  <c r="A13" i="18"/>
  <c r="B13" i="18"/>
  <c r="C13" i="18" s="1"/>
  <c r="A14" i="18"/>
  <c r="B14" i="18"/>
  <c r="C14" i="18" s="1"/>
  <c r="A15" i="18"/>
  <c r="B15" i="18"/>
  <c r="C15" i="18" s="1"/>
  <c r="A16" i="18"/>
  <c r="B16" i="18"/>
  <c r="C16" i="18" s="1"/>
  <c r="B4" i="18"/>
  <c r="C4" i="18" s="1"/>
  <c r="A4" i="18"/>
  <c r="A27" i="17"/>
  <c r="B27" i="17"/>
  <c r="C27" i="17" s="1"/>
  <c r="A28" i="17"/>
  <c r="B28" i="17"/>
  <c r="C28" i="17" s="1"/>
  <c r="A29" i="17"/>
  <c r="B29" i="17"/>
  <c r="C29" i="17" s="1"/>
  <c r="A30" i="17"/>
  <c r="B30" i="17"/>
  <c r="C30" i="17" s="1"/>
  <c r="A31" i="17"/>
  <c r="B31" i="17"/>
  <c r="D31" i="17" s="1"/>
  <c r="A32" i="17"/>
  <c r="B32" i="17"/>
  <c r="C32" i="17" s="1"/>
  <c r="A33" i="17"/>
  <c r="B33" i="17"/>
  <c r="C33" i="17" s="1"/>
  <c r="A34" i="17"/>
  <c r="B34" i="17"/>
  <c r="C34" i="17" s="1"/>
  <c r="A35" i="17"/>
  <c r="B35" i="17"/>
  <c r="D35" i="17" s="1"/>
  <c r="A36" i="17"/>
  <c r="B36" i="17"/>
  <c r="C36" i="17" s="1"/>
  <c r="A37" i="17"/>
  <c r="B37" i="17"/>
  <c r="C37" i="17" s="1"/>
  <c r="A38" i="17"/>
  <c r="B38" i="17"/>
  <c r="C38" i="17" s="1"/>
  <c r="A39" i="17"/>
  <c r="B39" i="17"/>
  <c r="C39" i="17" s="1"/>
  <c r="A40" i="17"/>
  <c r="C40" i="17"/>
  <c r="A41" i="17"/>
  <c r="B41" i="17"/>
  <c r="C41" i="17" s="1"/>
  <c r="A42" i="17"/>
  <c r="B42" i="17"/>
  <c r="C42" i="17" s="1"/>
  <c r="A43" i="17"/>
  <c r="B43" i="17"/>
  <c r="C43" i="17" s="1"/>
  <c r="A44" i="17"/>
  <c r="B44" i="17"/>
  <c r="C44" i="17" s="1"/>
  <c r="A45" i="17"/>
  <c r="B45" i="17"/>
  <c r="D45" i="17" s="1"/>
  <c r="A46" i="17"/>
  <c r="B46" i="17"/>
  <c r="C46" i="17" s="1"/>
  <c r="A47" i="17"/>
  <c r="B47" i="17"/>
  <c r="D47" i="17" s="1"/>
  <c r="A48" i="17"/>
  <c r="B48" i="17"/>
  <c r="C48" i="17" s="1"/>
  <c r="A49" i="17"/>
  <c r="B49" i="17"/>
  <c r="C49" i="17" s="1"/>
  <c r="A50" i="17"/>
  <c r="B50" i="17"/>
  <c r="C50" i="17" s="1"/>
  <c r="A51" i="17"/>
  <c r="B51" i="17"/>
  <c r="C51" i="17" s="1"/>
  <c r="A52" i="17"/>
  <c r="B52" i="17"/>
  <c r="C52" i="17" s="1"/>
  <c r="A53" i="17"/>
  <c r="B53" i="17"/>
  <c r="C53" i="17" s="1"/>
  <c r="A54" i="17"/>
  <c r="B54" i="17"/>
  <c r="C54" i="17" s="1"/>
  <c r="A55" i="17"/>
  <c r="B55" i="17"/>
  <c r="D55" i="17" s="1"/>
  <c r="A56" i="17"/>
  <c r="B56" i="17"/>
  <c r="C56" i="17" s="1"/>
  <c r="A57" i="17"/>
  <c r="B57" i="17"/>
  <c r="D57" i="17" s="1"/>
  <c r="A58" i="17"/>
  <c r="B58" i="17"/>
  <c r="C58" i="17" s="1"/>
  <c r="A59" i="17"/>
  <c r="B59" i="17"/>
  <c r="D59" i="17" s="1"/>
  <c r="A60" i="17"/>
  <c r="B60" i="17"/>
  <c r="C60" i="17" s="1"/>
  <c r="A61" i="17"/>
  <c r="B61" i="17"/>
  <c r="C61" i="17" s="1"/>
  <c r="A62" i="17"/>
  <c r="B62" i="17"/>
  <c r="C62" i="17" s="1"/>
  <c r="A63" i="17"/>
  <c r="B63" i="17"/>
  <c r="C63" i="17" s="1"/>
  <c r="A64" i="17"/>
  <c r="B64" i="17"/>
  <c r="C64" i="17" s="1"/>
  <c r="A65" i="17"/>
  <c r="B65" i="17"/>
  <c r="D65" i="17" s="1"/>
  <c r="A66" i="17"/>
  <c r="B66" i="17"/>
  <c r="C66" i="17" s="1"/>
  <c r="A67" i="17"/>
  <c r="B67" i="17"/>
  <c r="C67" i="17" s="1"/>
  <c r="A68" i="17"/>
  <c r="B68" i="17"/>
  <c r="C68" i="17" s="1"/>
  <c r="A69" i="17"/>
  <c r="B69" i="17"/>
  <c r="D69" i="17" s="1"/>
  <c r="A70" i="17"/>
  <c r="B70" i="17"/>
  <c r="C70" i="17" s="1"/>
  <c r="A71" i="17"/>
  <c r="B71" i="17"/>
  <c r="C71" i="17" s="1"/>
  <c r="A72" i="17"/>
  <c r="B72" i="17"/>
  <c r="C72" i="17" s="1"/>
  <c r="A73" i="17"/>
  <c r="B73" i="17"/>
  <c r="C73" i="17" s="1"/>
  <c r="A74" i="17"/>
  <c r="B74" i="17"/>
  <c r="C74" i="17" s="1"/>
  <c r="A75" i="17"/>
  <c r="B75" i="17"/>
  <c r="C75" i="17" s="1"/>
  <c r="A76" i="17"/>
  <c r="B76" i="17"/>
  <c r="C76" i="17" s="1"/>
  <c r="A10" i="17"/>
  <c r="B10" i="17"/>
  <c r="C10" i="17" s="1"/>
  <c r="A11" i="17"/>
  <c r="B11" i="17"/>
  <c r="C11" i="17" s="1"/>
  <c r="A12" i="17"/>
  <c r="B12" i="17"/>
  <c r="C12" i="17" s="1"/>
  <c r="A13" i="17"/>
  <c r="B13" i="17"/>
  <c r="C13" i="17" s="1"/>
  <c r="A14" i="17"/>
  <c r="B14" i="17"/>
  <c r="C14" i="17" s="1"/>
  <c r="A15" i="17"/>
  <c r="B15" i="17"/>
  <c r="C15" i="17" s="1"/>
  <c r="A16" i="17"/>
  <c r="B16" i="17"/>
  <c r="C16" i="17" s="1"/>
  <c r="A17" i="17"/>
  <c r="B17" i="17"/>
  <c r="C17" i="17" s="1"/>
  <c r="A18" i="17"/>
  <c r="B18" i="17"/>
  <c r="C18" i="17" s="1"/>
  <c r="A19" i="17"/>
  <c r="B19" i="17"/>
  <c r="C19" i="17" s="1"/>
  <c r="A20" i="17"/>
  <c r="B20" i="17"/>
  <c r="C20" i="17" s="1"/>
  <c r="A21" i="17"/>
  <c r="B21" i="17"/>
  <c r="C21" i="17" s="1"/>
  <c r="A22" i="17"/>
  <c r="B22" i="17"/>
  <c r="C22" i="17" s="1"/>
  <c r="A23" i="17"/>
  <c r="B23" i="17"/>
  <c r="C23" i="17" s="1"/>
  <c r="A24" i="17"/>
  <c r="B24" i="17"/>
  <c r="C24" i="17" s="1"/>
  <c r="A25" i="17"/>
  <c r="B25" i="17"/>
  <c r="C25" i="17" s="1"/>
  <c r="A26" i="17"/>
  <c r="B26" i="17"/>
  <c r="C26" i="17" s="1"/>
  <c r="B5" i="17"/>
  <c r="C5" i="17" s="1"/>
  <c r="B6" i="17"/>
  <c r="C6" i="17" s="1"/>
  <c r="B7" i="17"/>
  <c r="C7" i="17" s="1"/>
  <c r="B8" i="17"/>
  <c r="C8" i="17" s="1"/>
  <c r="B9" i="17"/>
  <c r="C9" i="17" s="1"/>
  <c r="B4" i="17"/>
  <c r="C4" i="17" s="1"/>
  <c r="A5" i="17"/>
  <c r="A6" i="17"/>
  <c r="A7" i="17"/>
  <c r="A8" i="17"/>
  <c r="A9" i="17"/>
  <c r="A4" i="17"/>
  <c r="D74" i="17" l="1"/>
  <c r="C47" i="17"/>
  <c r="C65" i="17"/>
  <c r="D20" i="17"/>
  <c r="D38" i="17"/>
  <c r="D19" i="17"/>
  <c r="D49" i="17"/>
  <c r="D43" i="17"/>
  <c r="D9" i="17"/>
  <c r="D14" i="17"/>
  <c r="C45" i="17"/>
  <c r="D73" i="17"/>
  <c r="D25" i="17"/>
  <c r="D12" i="17"/>
  <c r="C57" i="17"/>
  <c r="D33" i="17"/>
  <c r="D16" i="18"/>
  <c r="D8" i="18"/>
  <c r="D37" i="17"/>
  <c r="C69" i="17"/>
  <c r="D54" i="17"/>
  <c r="D30" i="17"/>
  <c r="D53" i="17"/>
  <c r="D41" i="17"/>
  <c r="C35" i="17"/>
  <c r="D24" i="17"/>
  <c r="D13" i="17"/>
  <c r="D50" i="17"/>
  <c r="D29" i="17"/>
  <c r="D39" i="17"/>
  <c r="C55" i="17"/>
  <c r="D34" i="17"/>
  <c r="D16" i="17"/>
  <c r="D27" i="17"/>
  <c r="D21" i="17"/>
  <c r="D11" i="17"/>
  <c r="C59" i="17"/>
  <c r="D42" i="17"/>
  <c r="D15" i="17"/>
  <c r="D58" i="17"/>
  <c r="C31" i="17"/>
  <c r="D63" i="17"/>
  <c r="D75" i="17"/>
  <c r="D4" i="18"/>
  <c r="D15" i="18"/>
  <c r="D7" i="18"/>
  <c r="D11" i="18"/>
  <c r="D14" i="18"/>
  <c r="D10" i="18"/>
  <c r="D6" i="18"/>
  <c r="D13" i="18"/>
  <c r="D9" i="18"/>
  <c r="D5" i="18"/>
  <c r="D6" i="17"/>
  <c r="D22" i="17"/>
  <c r="D70" i="17"/>
  <c r="D17" i="17"/>
  <c r="D67" i="17"/>
  <c r="D10" i="17"/>
  <c r="D62" i="17"/>
  <c r="D71" i="17"/>
  <c r="D23" i="17"/>
  <c r="D66" i="17"/>
  <c r="D61" i="17"/>
  <c r="D51" i="17"/>
  <c r="D7" i="17"/>
  <c r="D18" i="17"/>
  <c r="D46" i="17"/>
  <c r="D76" i="17"/>
  <c r="D72" i="17"/>
  <c r="D68" i="17"/>
  <c r="D64" i="17"/>
  <c r="D60" i="17"/>
  <c r="D56" i="17"/>
  <c r="D52" i="17"/>
  <c r="D48" i="17"/>
  <c r="D44" i="17"/>
  <c r="D40" i="17"/>
  <c r="D36" i="17"/>
  <c r="D32" i="17"/>
  <c r="D28" i="17"/>
  <c r="D5" i="17"/>
  <c r="B9" i="5"/>
  <c r="C9" i="5" s="1"/>
  <c r="C224" i="16"/>
  <c r="C225" i="16"/>
  <c r="C230" i="16"/>
  <c r="C231" i="16"/>
  <c r="C232" i="16"/>
  <c r="E232" i="16" s="1"/>
  <c r="C233" i="16"/>
  <c r="E233" i="16" s="1"/>
  <c r="B209" i="16"/>
  <c r="C209" i="16"/>
  <c r="D209" i="16" s="1"/>
  <c r="B210" i="16"/>
  <c r="C210" i="16"/>
  <c r="D210" i="16" s="1"/>
  <c r="B211" i="16"/>
  <c r="C211" i="16"/>
  <c r="E211" i="16" s="1"/>
  <c r="B212" i="16"/>
  <c r="C212" i="16"/>
  <c r="D212" i="16" s="1"/>
  <c r="B213" i="16"/>
  <c r="C213" i="16"/>
  <c r="D213" i="16" s="1"/>
  <c r="B214" i="16"/>
  <c r="C214" i="16"/>
  <c r="E214" i="16" s="1"/>
  <c r="B215" i="16"/>
  <c r="C215" i="16"/>
  <c r="E215" i="16" s="1"/>
  <c r="B216" i="16"/>
  <c r="C216" i="16"/>
  <c r="D216" i="16" s="1"/>
  <c r="B217" i="16"/>
  <c r="C217" i="16"/>
  <c r="B218" i="16"/>
  <c r="C218" i="16"/>
  <c r="E218" i="16" s="1"/>
  <c r="B219" i="16"/>
  <c r="C219" i="16"/>
  <c r="D219" i="16" s="1"/>
  <c r="B220" i="16"/>
  <c r="B221" i="16"/>
  <c r="B222" i="16"/>
  <c r="B223" i="16"/>
  <c r="B224" i="16"/>
  <c r="B225" i="16"/>
  <c r="B226" i="16"/>
  <c r="C226" i="16"/>
  <c r="E226" i="16" s="1"/>
  <c r="C227" i="16"/>
  <c r="E227" i="16" s="1"/>
  <c r="C228" i="16"/>
  <c r="C229" i="16"/>
  <c r="B6" i="16"/>
  <c r="C6" i="16"/>
  <c r="E6" i="16" s="1"/>
  <c r="B7" i="16"/>
  <c r="C7" i="16"/>
  <c r="D7" i="16" s="1"/>
  <c r="B8" i="16"/>
  <c r="C8" i="16"/>
  <c r="D8" i="16" s="1"/>
  <c r="B9" i="16"/>
  <c r="C9" i="16"/>
  <c r="B10" i="16"/>
  <c r="C10" i="16"/>
  <c r="D10" i="16" s="1"/>
  <c r="B11" i="16"/>
  <c r="C11" i="16"/>
  <c r="D11" i="16" s="1"/>
  <c r="B12" i="16"/>
  <c r="C12" i="16"/>
  <c r="E12" i="16" s="1"/>
  <c r="B13" i="16"/>
  <c r="C13" i="16"/>
  <c r="E13" i="16" s="1"/>
  <c r="B14" i="16"/>
  <c r="C14" i="16"/>
  <c r="D14" i="16" s="1"/>
  <c r="B15" i="16"/>
  <c r="C15" i="16"/>
  <c r="D15" i="16" s="1"/>
  <c r="B16" i="16"/>
  <c r="C16" i="16"/>
  <c r="E16" i="16" s="1"/>
  <c r="B17" i="16"/>
  <c r="C17" i="16"/>
  <c r="B18" i="16"/>
  <c r="C18" i="16"/>
  <c r="E18" i="16" s="1"/>
  <c r="B19" i="16"/>
  <c r="C19" i="16"/>
  <c r="D19" i="16" s="1"/>
  <c r="B20" i="16"/>
  <c r="C20" i="16"/>
  <c r="E20" i="16" s="1"/>
  <c r="B21" i="16"/>
  <c r="C21" i="16"/>
  <c r="B22" i="16"/>
  <c r="C22" i="16"/>
  <c r="E22" i="16" s="1"/>
  <c r="B23" i="16"/>
  <c r="C23" i="16"/>
  <c r="D23" i="16" s="1"/>
  <c r="B24" i="16"/>
  <c r="C24" i="16"/>
  <c r="E24" i="16" s="1"/>
  <c r="B25" i="16"/>
  <c r="C25" i="16"/>
  <c r="B26" i="16"/>
  <c r="C26" i="16"/>
  <c r="E26" i="16" s="1"/>
  <c r="B27" i="16"/>
  <c r="C27" i="16"/>
  <c r="D27" i="16" s="1"/>
  <c r="B28" i="16"/>
  <c r="C28" i="16"/>
  <c r="D28" i="16" s="1"/>
  <c r="B29" i="16"/>
  <c r="C29" i="16"/>
  <c r="E29" i="16" s="1"/>
  <c r="B30" i="16"/>
  <c r="C30" i="16"/>
  <c r="E30" i="16" s="1"/>
  <c r="B31" i="16"/>
  <c r="C31" i="16"/>
  <c r="D31" i="16" s="1"/>
  <c r="B32" i="16"/>
  <c r="C32" i="16"/>
  <c r="E32" i="16" s="1"/>
  <c r="B33" i="16"/>
  <c r="C33" i="16"/>
  <c r="B34" i="16"/>
  <c r="C34" i="16"/>
  <c r="E34" i="16" s="1"/>
  <c r="B35" i="16"/>
  <c r="C35" i="16"/>
  <c r="D35" i="16" s="1"/>
  <c r="B36" i="16"/>
  <c r="C36" i="16"/>
  <c r="D36" i="16" s="1"/>
  <c r="B37" i="16"/>
  <c r="C37" i="16"/>
  <c r="B38" i="16"/>
  <c r="C38" i="16"/>
  <c r="D38" i="16" s="1"/>
  <c r="B39" i="16"/>
  <c r="C39" i="16"/>
  <c r="D39" i="16" s="1"/>
  <c r="B40" i="16"/>
  <c r="C40" i="16"/>
  <c r="D40" i="16" s="1"/>
  <c r="B41" i="16"/>
  <c r="C41" i="16"/>
  <c r="B42" i="16"/>
  <c r="C42" i="16"/>
  <c r="E42" i="16" s="1"/>
  <c r="B43" i="16"/>
  <c r="C43" i="16"/>
  <c r="D43" i="16" s="1"/>
  <c r="B44" i="16"/>
  <c r="C44" i="16"/>
  <c r="E44" i="16" s="1"/>
  <c r="B45" i="16"/>
  <c r="C45" i="16"/>
  <c r="B46" i="16"/>
  <c r="C46" i="16"/>
  <c r="E46" i="16" s="1"/>
  <c r="B47" i="16"/>
  <c r="C47" i="16"/>
  <c r="D47" i="16" s="1"/>
  <c r="B48" i="16"/>
  <c r="C48" i="16"/>
  <c r="D48" i="16" s="1"/>
  <c r="B49" i="16"/>
  <c r="C49" i="16"/>
  <c r="B50" i="16"/>
  <c r="C50" i="16"/>
  <c r="D50" i="16" s="1"/>
  <c r="B51" i="16"/>
  <c r="C51" i="16"/>
  <c r="D51" i="16" s="1"/>
  <c r="B52" i="16"/>
  <c r="C52" i="16"/>
  <c r="D52" i="16" s="1"/>
  <c r="B53" i="16"/>
  <c r="C53" i="16"/>
  <c r="E53" i="16" s="1"/>
  <c r="B54" i="16"/>
  <c r="C54" i="16"/>
  <c r="D54" i="16" s="1"/>
  <c r="B55" i="16"/>
  <c r="C55" i="16"/>
  <c r="D55" i="16" s="1"/>
  <c r="B56" i="16"/>
  <c r="C56" i="16"/>
  <c r="E56" i="16" s="1"/>
  <c r="B57" i="16"/>
  <c r="C57" i="16"/>
  <c r="B58" i="16"/>
  <c r="C58" i="16"/>
  <c r="D58" i="16" s="1"/>
  <c r="B59" i="16"/>
  <c r="C59" i="16"/>
  <c r="D59" i="16" s="1"/>
  <c r="B60" i="16"/>
  <c r="C60" i="16"/>
  <c r="E60" i="16" s="1"/>
  <c r="B61" i="16"/>
  <c r="C61" i="16"/>
  <c r="B62" i="16"/>
  <c r="C62" i="16"/>
  <c r="E62" i="16" s="1"/>
  <c r="B63" i="16"/>
  <c r="C63" i="16"/>
  <c r="D63" i="16" s="1"/>
  <c r="B64" i="16"/>
  <c r="C64" i="16"/>
  <c r="D64" i="16" s="1"/>
  <c r="B65" i="16"/>
  <c r="C65" i="16"/>
  <c r="B66" i="16"/>
  <c r="C66" i="16"/>
  <c r="E66" i="16" s="1"/>
  <c r="B67" i="16"/>
  <c r="C67" i="16"/>
  <c r="D67" i="16" s="1"/>
  <c r="B68" i="16"/>
  <c r="C68" i="16"/>
  <c r="E68" i="16" s="1"/>
  <c r="B69" i="16"/>
  <c r="C69" i="16"/>
  <c r="E69" i="16" s="1"/>
  <c r="B70" i="16"/>
  <c r="C70" i="16"/>
  <c r="E70" i="16" s="1"/>
  <c r="B71" i="16"/>
  <c r="C71" i="16"/>
  <c r="D71" i="16" s="1"/>
  <c r="B72" i="16"/>
  <c r="C72" i="16"/>
  <c r="D72" i="16" s="1"/>
  <c r="B73" i="16"/>
  <c r="C73" i="16"/>
  <c r="B74" i="16"/>
  <c r="C74" i="16"/>
  <c r="D74" i="16" s="1"/>
  <c r="B75" i="16"/>
  <c r="C75" i="16"/>
  <c r="D75" i="16" s="1"/>
  <c r="B76" i="16"/>
  <c r="C76" i="16"/>
  <c r="D76" i="16" s="1"/>
  <c r="B77" i="16"/>
  <c r="C77" i="16"/>
  <c r="B78" i="16"/>
  <c r="C78" i="16"/>
  <c r="D78" i="16" s="1"/>
  <c r="B79" i="16"/>
  <c r="C79" i="16"/>
  <c r="D79" i="16" s="1"/>
  <c r="B80" i="16"/>
  <c r="C80" i="16"/>
  <c r="D80" i="16" s="1"/>
  <c r="B81" i="16"/>
  <c r="C81" i="16"/>
  <c r="B82" i="16"/>
  <c r="C82" i="16"/>
  <c r="E82" i="16" s="1"/>
  <c r="B83" i="16"/>
  <c r="C83" i="16"/>
  <c r="D83" i="16" s="1"/>
  <c r="B84" i="16"/>
  <c r="C84" i="16"/>
  <c r="D84" i="16" s="1"/>
  <c r="B85" i="16"/>
  <c r="C85" i="16"/>
  <c r="B86" i="16"/>
  <c r="C86" i="16"/>
  <c r="E86" i="16" s="1"/>
  <c r="B87" i="16"/>
  <c r="C87" i="16"/>
  <c r="D87" i="16" s="1"/>
  <c r="B88" i="16"/>
  <c r="C88" i="16"/>
  <c r="D88" i="16" s="1"/>
  <c r="B89" i="16"/>
  <c r="C89" i="16"/>
  <c r="B90" i="16"/>
  <c r="C90" i="16"/>
  <c r="D90" i="16" s="1"/>
  <c r="B91" i="16"/>
  <c r="C91" i="16"/>
  <c r="D91" i="16" s="1"/>
  <c r="B92" i="16"/>
  <c r="C92" i="16"/>
  <c r="D92" i="16" s="1"/>
  <c r="B93" i="16"/>
  <c r="C93" i="16"/>
  <c r="B94" i="16"/>
  <c r="C94" i="16"/>
  <c r="E94" i="16" s="1"/>
  <c r="B95" i="16"/>
  <c r="C95" i="16"/>
  <c r="D95" i="16" s="1"/>
  <c r="B96" i="16"/>
  <c r="C96" i="16"/>
  <c r="D96" i="16" s="1"/>
  <c r="B97" i="16"/>
  <c r="C97" i="16"/>
  <c r="B98" i="16"/>
  <c r="C98" i="16"/>
  <c r="D98" i="16" s="1"/>
  <c r="B99" i="16"/>
  <c r="C99" i="16"/>
  <c r="D99" i="16" s="1"/>
  <c r="B100" i="16"/>
  <c r="C100" i="16"/>
  <c r="D100" i="16" s="1"/>
  <c r="B101" i="16"/>
  <c r="C101" i="16"/>
  <c r="E101" i="16" s="1"/>
  <c r="B102" i="16"/>
  <c r="C102" i="16"/>
  <c r="E102" i="16" s="1"/>
  <c r="B103" i="16"/>
  <c r="C103" i="16"/>
  <c r="D103" i="16" s="1"/>
  <c r="B104" i="16"/>
  <c r="C104" i="16"/>
  <c r="D104" i="16" s="1"/>
  <c r="B105" i="16"/>
  <c r="C105" i="16"/>
  <c r="B106" i="16"/>
  <c r="C106" i="16"/>
  <c r="D106" i="16" s="1"/>
  <c r="B107" i="16"/>
  <c r="C107" i="16"/>
  <c r="D107" i="16" s="1"/>
  <c r="B108" i="16"/>
  <c r="C108" i="16"/>
  <c r="D108" i="16" s="1"/>
  <c r="B109" i="16"/>
  <c r="C109" i="16"/>
  <c r="B110" i="16"/>
  <c r="C110" i="16"/>
  <c r="D110" i="16" s="1"/>
  <c r="B111" i="16"/>
  <c r="C111" i="16"/>
  <c r="D111" i="16" s="1"/>
  <c r="B112" i="16"/>
  <c r="C112" i="16"/>
  <c r="D112" i="16" s="1"/>
  <c r="B113" i="16"/>
  <c r="C113" i="16"/>
  <c r="B114" i="16"/>
  <c r="C114" i="16"/>
  <c r="E114" i="16" s="1"/>
  <c r="B115" i="16"/>
  <c r="C115" i="16"/>
  <c r="D115" i="16" s="1"/>
  <c r="B116" i="16"/>
  <c r="C116" i="16"/>
  <c r="D116" i="16" s="1"/>
  <c r="B117" i="16"/>
  <c r="C117" i="16"/>
  <c r="B118" i="16"/>
  <c r="C118" i="16"/>
  <c r="D118" i="16" s="1"/>
  <c r="B119" i="16"/>
  <c r="C119" i="16"/>
  <c r="D119" i="16" s="1"/>
  <c r="B120" i="16"/>
  <c r="C120" i="16"/>
  <c r="D120" i="16" s="1"/>
  <c r="B121" i="16"/>
  <c r="C121" i="16"/>
  <c r="B122" i="16"/>
  <c r="C122" i="16"/>
  <c r="D122" i="16" s="1"/>
  <c r="B123" i="16"/>
  <c r="C123" i="16"/>
  <c r="D123" i="16" s="1"/>
  <c r="B124" i="16"/>
  <c r="C124" i="16"/>
  <c r="D124" i="16" s="1"/>
  <c r="B125" i="16"/>
  <c r="C125" i="16"/>
  <c r="B126" i="16"/>
  <c r="C126" i="16"/>
  <c r="D126" i="16" s="1"/>
  <c r="B127" i="16"/>
  <c r="C127" i="16"/>
  <c r="D127" i="16" s="1"/>
  <c r="B128" i="16"/>
  <c r="C128" i="16"/>
  <c r="D128" i="16" s="1"/>
  <c r="B129" i="16"/>
  <c r="C129" i="16"/>
  <c r="B130" i="16"/>
  <c r="C130" i="16"/>
  <c r="E130" i="16" s="1"/>
  <c r="B131" i="16"/>
  <c r="C131" i="16"/>
  <c r="D131" i="16" s="1"/>
  <c r="B132" i="16"/>
  <c r="C132" i="16"/>
  <c r="D132" i="16" s="1"/>
  <c r="B133" i="16"/>
  <c r="C133" i="16"/>
  <c r="B134" i="16"/>
  <c r="C134" i="16"/>
  <c r="D134" i="16" s="1"/>
  <c r="B135" i="16"/>
  <c r="C135" i="16"/>
  <c r="D135" i="16" s="1"/>
  <c r="B136" i="16"/>
  <c r="C136" i="16"/>
  <c r="D136" i="16" s="1"/>
  <c r="B137" i="16"/>
  <c r="C137" i="16"/>
  <c r="B138" i="16"/>
  <c r="C138" i="16"/>
  <c r="D138" i="16" s="1"/>
  <c r="B139" i="16"/>
  <c r="C139" i="16"/>
  <c r="D139" i="16" s="1"/>
  <c r="B140" i="16"/>
  <c r="C140" i="16"/>
  <c r="D140" i="16" s="1"/>
  <c r="B141" i="16"/>
  <c r="C141" i="16"/>
  <c r="B142" i="16"/>
  <c r="C142" i="16"/>
  <c r="D142" i="16" s="1"/>
  <c r="B143" i="16"/>
  <c r="C143" i="16"/>
  <c r="D143" i="16" s="1"/>
  <c r="B144" i="16"/>
  <c r="C144" i="16"/>
  <c r="D144" i="16" s="1"/>
  <c r="B145" i="16"/>
  <c r="C145" i="16"/>
  <c r="B146" i="16"/>
  <c r="C146" i="16"/>
  <c r="E146" i="16" s="1"/>
  <c r="B147" i="16"/>
  <c r="C147" i="16"/>
  <c r="D147" i="16" s="1"/>
  <c r="B148" i="16"/>
  <c r="C148" i="16"/>
  <c r="D148" i="16" s="1"/>
  <c r="B149" i="16"/>
  <c r="C149" i="16"/>
  <c r="D149" i="16" s="1"/>
  <c r="B150" i="16"/>
  <c r="C150" i="16"/>
  <c r="D150" i="16" s="1"/>
  <c r="B151" i="16"/>
  <c r="C151" i="16"/>
  <c r="D151" i="16" s="1"/>
  <c r="B152" i="16"/>
  <c r="C152" i="16"/>
  <c r="D152" i="16" s="1"/>
  <c r="B153" i="16"/>
  <c r="C153" i="16"/>
  <c r="D153" i="16" s="1"/>
  <c r="B154" i="16"/>
  <c r="C154" i="16"/>
  <c r="D154" i="16" s="1"/>
  <c r="B155" i="16"/>
  <c r="C155" i="16"/>
  <c r="D155" i="16" s="1"/>
  <c r="B156" i="16"/>
  <c r="C156" i="16"/>
  <c r="D156" i="16" s="1"/>
  <c r="B157" i="16"/>
  <c r="C157" i="16"/>
  <c r="D157" i="16" s="1"/>
  <c r="B158" i="16"/>
  <c r="C158" i="16"/>
  <c r="D158" i="16" s="1"/>
  <c r="B159" i="16"/>
  <c r="C159" i="16"/>
  <c r="D159" i="16" s="1"/>
  <c r="B160" i="16"/>
  <c r="C160" i="16"/>
  <c r="D160" i="16" s="1"/>
  <c r="B161" i="16"/>
  <c r="C161" i="16"/>
  <c r="D161" i="16" s="1"/>
  <c r="B162" i="16"/>
  <c r="C162" i="16"/>
  <c r="E162" i="16" s="1"/>
  <c r="B163" i="16"/>
  <c r="C163" i="16"/>
  <c r="D163" i="16" s="1"/>
  <c r="B164" i="16"/>
  <c r="C164" i="16"/>
  <c r="D164" i="16" s="1"/>
  <c r="B165" i="16"/>
  <c r="C165" i="16"/>
  <c r="D165" i="16" s="1"/>
  <c r="B166" i="16"/>
  <c r="C166" i="16"/>
  <c r="E166" i="16" s="1"/>
  <c r="B167" i="16"/>
  <c r="C167" i="16"/>
  <c r="D167" i="16" s="1"/>
  <c r="B168" i="16"/>
  <c r="C168" i="16"/>
  <c r="D168" i="16" s="1"/>
  <c r="B169" i="16"/>
  <c r="C169" i="16"/>
  <c r="D169" i="16" s="1"/>
  <c r="B170" i="16"/>
  <c r="C170" i="16"/>
  <c r="D170" i="16" s="1"/>
  <c r="B171" i="16"/>
  <c r="C171" i="16"/>
  <c r="D171" i="16" s="1"/>
  <c r="B172" i="16"/>
  <c r="C172" i="16"/>
  <c r="D172" i="16" s="1"/>
  <c r="B173" i="16"/>
  <c r="C173" i="16"/>
  <c r="D173" i="16" s="1"/>
  <c r="B174" i="16"/>
  <c r="C174" i="16"/>
  <c r="D174" i="16" s="1"/>
  <c r="B175" i="16"/>
  <c r="C175" i="16"/>
  <c r="D175" i="16" s="1"/>
  <c r="B176" i="16"/>
  <c r="C176" i="16"/>
  <c r="D176" i="16" s="1"/>
  <c r="B177" i="16"/>
  <c r="C177" i="16"/>
  <c r="D177" i="16" s="1"/>
  <c r="B178" i="16"/>
  <c r="C178" i="16"/>
  <c r="D178" i="16" s="1"/>
  <c r="B179" i="16"/>
  <c r="C179" i="16"/>
  <c r="D179" i="16" s="1"/>
  <c r="B180" i="16"/>
  <c r="C180" i="16"/>
  <c r="D180" i="16" s="1"/>
  <c r="B181" i="16"/>
  <c r="C181" i="16"/>
  <c r="D181" i="16" s="1"/>
  <c r="B182" i="16"/>
  <c r="C182" i="16"/>
  <c r="E182" i="16" s="1"/>
  <c r="B183" i="16"/>
  <c r="C183" i="16"/>
  <c r="D183" i="16" s="1"/>
  <c r="B184" i="16"/>
  <c r="C184" i="16"/>
  <c r="D184" i="16" s="1"/>
  <c r="B185" i="16"/>
  <c r="C185" i="16"/>
  <c r="D185" i="16" s="1"/>
  <c r="B186" i="16"/>
  <c r="C186" i="16"/>
  <c r="D186" i="16" s="1"/>
  <c r="B187" i="16"/>
  <c r="C187" i="16"/>
  <c r="D187" i="16" s="1"/>
  <c r="B188" i="16"/>
  <c r="C188" i="16"/>
  <c r="D188" i="16" s="1"/>
  <c r="B189" i="16"/>
  <c r="C189" i="16"/>
  <c r="D189" i="16" s="1"/>
  <c r="B190" i="16"/>
  <c r="C190" i="16"/>
  <c r="E190" i="16" s="1"/>
  <c r="B191" i="16"/>
  <c r="C191" i="16"/>
  <c r="D191" i="16" s="1"/>
  <c r="B192" i="16"/>
  <c r="C192" i="16"/>
  <c r="D192" i="16" s="1"/>
  <c r="B193" i="16"/>
  <c r="C193" i="16"/>
  <c r="D193" i="16" s="1"/>
  <c r="B194" i="16"/>
  <c r="C194" i="16"/>
  <c r="E194" i="16" s="1"/>
  <c r="B195" i="16"/>
  <c r="C195" i="16"/>
  <c r="D195" i="16" s="1"/>
  <c r="B196" i="16"/>
  <c r="C196" i="16"/>
  <c r="D196" i="16" s="1"/>
  <c r="B197" i="16"/>
  <c r="C197" i="16"/>
  <c r="D197" i="16" s="1"/>
  <c r="B198" i="16"/>
  <c r="C198" i="16"/>
  <c r="D198" i="16" s="1"/>
  <c r="B199" i="16"/>
  <c r="C199" i="16"/>
  <c r="D199" i="16" s="1"/>
  <c r="B200" i="16"/>
  <c r="C200" i="16"/>
  <c r="D200" i="16" s="1"/>
  <c r="B201" i="16"/>
  <c r="C201" i="16"/>
  <c r="D201" i="16" s="1"/>
  <c r="B202" i="16"/>
  <c r="C202" i="16"/>
  <c r="D202" i="16" s="1"/>
  <c r="B203" i="16"/>
  <c r="C203" i="16"/>
  <c r="D203" i="16" s="1"/>
  <c r="B204" i="16"/>
  <c r="C204" i="16"/>
  <c r="D204" i="16" s="1"/>
  <c r="B205" i="16"/>
  <c r="C205" i="16"/>
  <c r="D205" i="16" s="1"/>
  <c r="B206" i="16"/>
  <c r="C206" i="16"/>
  <c r="D206" i="16" s="1"/>
  <c r="B207" i="16"/>
  <c r="C207" i="16"/>
  <c r="D207" i="16" s="1"/>
  <c r="B208" i="16"/>
  <c r="C208" i="16"/>
  <c r="D208" i="16" s="1"/>
  <c r="C5" i="16"/>
  <c r="B5" i="16"/>
  <c r="E103" i="16" l="1"/>
  <c r="E205" i="16"/>
  <c r="E154" i="16"/>
  <c r="D20" i="16"/>
  <c r="E177" i="16"/>
  <c r="D82" i="16"/>
  <c r="E92" i="16"/>
  <c r="E135" i="16"/>
  <c r="D56" i="16"/>
  <c r="E171" i="16"/>
  <c r="D146" i="16"/>
  <c r="D44" i="16"/>
  <c r="E96" i="16"/>
  <c r="E88" i="16"/>
  <c r="D215" i="16"/>
  <c r="D194" i="16"/>
  <c r="E200" i="16"/>
  <c r="D70" i="16"/>
  <c r="E191" i="16"/>
  <c r="E122" i="16"/>
  <c r="E15" i="16"/>
  <c r="E163" i="16"/>
  <c r="E119" i="16"/>
  <c r="E112" i="16"/>
  <c r="E91" i="16"/>
  <c r="E84" i="16"/>
  <c r="D62" i="16"/>
  <c r="E40" i="16"/>
  <c r="D18" i="16"/>
  <c r="D226" i="16"/>
  <c r="D46" i="16"/>
  <c r="E195" i="16"/>
  <c r="D182" i="16"/>
  <c r="E176" i="16"/>
  <c r="E31" i="16"/>
  <c r="E208" i="16"/>
  <c r="E188" i="16"/>
  <c r="D102" i="16"/>
  <c r="D130" i="16"/>
  <c r="D94" i="16"/>
  <c r="E187" i="16"/>
  <c r="E180" i="16"/>
  <c r="E151" i="16"/>
  <c r="E144" i="16"/>
  <c r="D211" i="16"/>
  <c r="E199" i="16"/>
  <c r="D114" i="16"/>
  <c r="E35" i="16"/>
  <c r="E192" i="16"/>
  <c r="E79" i="16"/>
  <c r="E178" i="16"/>
  <c r="E198" i="16"/>
  <c r="E204" i="16"/>
  <c r="E172" i="16"/>
  <c r="E83" i="16"/>
  <c r="D34" i="16"/>
  <c r="E27" i="16"/>
  <c r="E106" i="16"/>
  <c r="E207" i="16"/>
  <c r="D162" i="16"/>
  <c r="E99" i="16"/>
  <c r="D86" i="16"/>
  <c r="E80" i="16"/>
  <c r="E59" i="16"/>
  <c r="E75" i="16"/>
  <c r="D166" i="16"/>
  <c r="E152" i="16"/>
  <c r="E138" i="16"/>
  <c r="E63" i="16"/>
  <c r="E52" i="16"/>
  <c r="E175" i="16"/>
  <c r="E136" i="16"/>
  <c r="E38" i="16"/>
  <c r="D32" i="16"/>
  <c r="D26" i="16"/>
  <c r="D6" i="16"/>
  <c r="E203" i="16"/>
  <c r="E128" i="16"/>
  <c r="E100" i="16"/>
  <c r="E120" i="16"/>
  <c r="E74" i="16"/>
  <c r="D68" i="16"/>
  <c r="D24" i="16"/>
  <c r="D190" i="16"/>
  <c r="E165" i="16"/>
  <c r="E159" i="16"/>
  <c r="E55" i="16"/>
  <c r="D42" i="16"/>
  <c r="E189" i="16"/>
  <c r="E158" i="16"/>
  <c r="D60" i="16"/>
  <c r="E54" i="16"/>
  <c r="D16" i="16"/>
  <c r="E98" i="16"/>
  <c r="D66" i="16"/>
  <c r="E28" i="16"/>
  <c r="D22" i="16"/>
  <c r="E202" i="16"/>
  <c r="E58" i="16"/>
  <c r="E197" i="16"/>
  <c r="E156" i="16"/>
  <c r="E140" i="16"/>
  <c r="E124" i="16"/>
  <c r="E108" i="16"/>
  <c r="E47" i="16"/>
  <c r="E206" i="16"/>
  <c r="E150" i="16"/>
  <c r="E118" i="16"/>
  <c r="E36" i="16"/>
  <c r="E10" i="16"/>
  <c r="E51" i="16"/>
  <c r="E186" i="16"/>
  <c r="E134" i="16"/>
  <c r="E14" i="16"/>
  <c r="E201" i="16"/>
  <c r="E196" i="16"/>
  <c r="E160" i="16"/>
  <c r="E155" i="16"/>
  <c r="E139" i="16"/>
  <c r="E123" i="16"/>
  <c r="E107" i="16"/>
  <c r="E64" i="16"/>
  <c r="E39" i="16"/>
  <c r="E170" i="16"/>
  <c r="E90" i="16"/>
  <c r="E210" i="16"/>
  <c r="E104" i="16"/>
  <c r="E95" i="16"/>
  <c r="D30" i="16"/>
  <c r="E7" i="16"/>
  <c r="E179" i="16"/>
  <c r="E174" i="16"/>
  <c r="E164" i="16"/>
  <c r="E143" i="16"/>
  <c r="E127" i="16"/>
  <c r="E111" i="16"/>
  <c r="E78" i="16"/>
  <c r="E72" i="16"/>
  <c r="E67" i="16"/>
  <c r="E50" i="16"/>
  <c r="E184" i="16"/>
  <c r="E169" i="16"/>
  <c r="E148" i="16"/>
  <c r="E132" i="16"/>
  <c r="E116" i="16"/>
  <c r="D12" i="16"/>
  <c r="E76" i="16"/>
  <c r="E23" i="16"/>
  <c r="E219" i="16"/>
  <c r="E142" i="16"/>
  <c r="E126" i="16"/>
  <c r="E110" i="16"/>
  <c r="E183" i="16"/>
  <c r="E173" i="16"/>
  <c r="E168" i="16"/>
  <c r="E147" i="16"/>
  <c r="E131" i="16"/>
  <c r="E115" i="16"/>
  <c r="E71" i="16"/>
  <c r="E19" i="16"/>
  <c r="E157" i="16"/>
  <c r="E87" i="16"/>
  <c r="E43" i="16"/>
  <c r="E231" i="16"/>
  <c r="E230" i="16"/>
  <c r="E228" i="16"/>
  <c r="E224" i="16"/>
  <c r="E216" i="16"/>
  <c r="E212" i="16"/>
  <c r="E209" i="16"/>
  <c r="E229" i="16"/>
  <c r="E225" i="16"/>
  <c r="E217" i="16"/>
  <c r="E213" i="16"/>
  <c r="E153" i="16"/>
  <c r="D69" i="16"/>
  <c r="D49" i="16"/>
  <c r="E49" i="16"/>
  <c r="D89" i="16"/>
  <c r="E89" i="16"/>
  <c r="E181" i="16"/>
  <c r="D13" i="16"/>
  <c r="D137" i="16"/>
  <c r="E137" i="16"/>
  <c r="E161" i="16"/>
  <c r="D141" i="16"/>
  <c r="E141" i="16"/>
  <c r="D125" i="16"/>
  <c r="E125" i="16"/>
  <c r="D109" i="16"/>
  <c r="E109" i="16"/>
  <c r="D93" i="16"/>
  <c r="E93" i="16"/>
  <c r="D77" i="16"/>
  <c r="E77" i="16"/>
  <c r="D57" i="16"/>
  <c r="E57" i="16"/>
  <c r="D33" i="16"/>
  <c r="E33" i="16"/>
  <c r="D37" i="16"/>
  <c r="E37" i="16"/>
  <c r="D105" i="16"/>
  <c r="E105" i="16"/>
  <c r="D53" i="16"/>
  <c r="E185" i="16"/>
  <c r="D17" i="16"/>
  <c r="E17" i="16"/>
  <c r="D73" i="16"/>
  <c r="E73" i="16"/>
  <c r="D61" i="16"/>
  <c r="D9" i="16"/>
  <c r="E9" i="16"/>
  <c r="D145" i="16"/>
  <c r="E145" i="16"/>
  <c r="D129" i="16"/>
  <c r="E129" i="16"/>
  <c r="D113" i="16"/>
  <c r="E113" i="16"/>
  <c r="D97" i="16"/>
  <c r="E97" i="16"/>
  <c r="D81" i="16"/>
  <c r="E81" i="16"/>
  <c r="D41" i="16"/>
  <c r="E41" i="16"/>
  <c r="D29" i="16"/>
  <c r="E149" i="16"/>
  <c r="D65" i="16"/>
  <c r="D45" i="16"/>
  <c r="E45" i="16"/>
  <c r="D121" i="16"/>
  <c r="E121" i="16"/>
  <c r="D21" i="16"/>
  <c r="E21" i="16"/>
  <c r="E193" i="16"/>
  <c r="D133" i="16"/>
  <c r="E133" i="16"/>
  <c r="D117" i="16"/>
  <c r="E117" i="16"/>
  <c r="D101" i="16"/>
  <c r="D85" i="16"/>
  <c r="E85" i="16"/>
  <c r="D25" i="16"/>
  <c r="E25" i="16"/>
  <c r="D5" i="16"/>
  <c r="C49" i="15"/>
  <c r="E49" i="15" s="1"/>
  <c r="C47" i="15"/>
  <c r="D47" i="15" s="1"/>
  <c r="C48" i="15"/>
  <c r="E48" i="15" s="1"/>
  <c r="A48" i="15"/>
  <c r="A49" i="15"/>
  <c r="A47" i="15"/>
  <c r="A6" i="15"/>
  <c r="B6" i="15"/>
  <c r="C6" i="15"/>
  <c r="D6" i="15" s="1"/>
  <c r="A7" i="15"/>
  <c r="B7" i="15"/>
  <c r="C7" i="15"/>
  <c r="D7" i="15" s="1"/>
  <c r="A8" i="15"/>
  <c r="B8" i="15"/>
  <c r="C8" i="15"/>
  <c r="E8" i="15" s="1"/>
  <c r="A9" i="15"/>
  <c r="B9" i="15"/>
  <c r="C9" i="15"/>
  <c r="E9" i="15" s="1"/>
  <c r="A10" i="15"/>
  <c r="B10" i="15"/>
  <c r="C10" i="15"/>
  <c r="D10" i="15" s="1"/>
  <c r="A11" i="15"/>
  <c r="B11" i="15"/>
  <c r="C11" i="15"/>
  <c r="D11" i="15" s="1"/>
  <c r="A12" i="15"/>
  <c r="B12" i="15"/>
  <c r="C12" i="15"/>
  <c r="E12" i="15" s="1"/>
  <c r="A13" i="15"/>
  <c r="B13" i="15"/>
  <c r="C13" i="15"/>
  <c r="E13" i="15" s="1"/>
  <c r="A14" i="15"/>
  <c r="B14" i="15"/>
  <c r="C14" i="15"/>
  <c r="D14" i="15" s="1"/>
  <c r="A15" i="15"/>
  <c r="B15" i="15"/>
  <c r="C15" i="15"/>
  <c r="D15" i="15" s="1"/>
  <c r="A16" i="15"/>
  <c r="B16" i="15"/>
  <c r="C16" i="15"/>
  <c r="E16" i="15" s="1"/>
  <c r="A17" i="15"/>
  <c r="B17" i="15"/>
  <c r="C17" i="15"/>
  <c r="E17" i="15" s="1"/>
  <c r="A18" i="15"/>
  <c r="B18" i="15"/>
  <c r="C18" i="15"/>
  <c r="E18" i="15" s="1"/>
  <c r="A19" i="15"/>
  <c r="B19" i="15"/>
  <c r="C19" i="15"/>
  <c r="D19" i="15" s="1"/>
  <c r="A20" i="15"/>
  <c r="B20" i="15"/>
  <c r="C20" i="15"/>
  <c r="D20" i="15" s="1"/>
  <c r="A21" i="15"/>
  <c r="B21" i="15"/>
  <c r="C21" i="15"/>
  <c r="D21" i="15" s="1"/>
  <c r="A22" i="15"/>
  <c r="B22" i="15"/>
  <c r="C22" i="15"/>
  <c r="D22" i="15" s="1"/>
  <c r="A23" i="15"/>
  <c r="B23" i="15"/>
  <c r="C23" i="15"/>
  <c r="D23" i="15" s="1"/>
  <c r="A24" i="15"/>
  <c r="B24" i="15"/>
  <c r="C24" i="15"/>
  <c r="E24" i="15" s="1"/>
  <c r="A25" i="15"/>
  <c r="B25" i="15"/>
  <c r="C25" i="15"/>
  <c r="E25" i="15" s="1"/>
  <c r="A26" i="15"/>
  <c r="B26" i="15"/>
  <c r="C26" i="15"/>
  <c r="D26" i="15" s="1"/>
  <c r="A27" i="15"/>
  <c r="B27" i="15"/>
  <c r="C27" i="15"/>
  <c r="D27" i="15" s="1"/>
  <c r="A28" i="15"/>
  <c r="B28" i="15"/>
  <c r="C28" i="15"/>
  <c r="D28" i="15" s="1"/>
  <c r="A29" i="15"/>
  <c r="B29" i="15"/>
  <c r="C29" i="15"/>
  <c r="E29" i="15" s="1"/>
  <c r="A30" i="15"/>
  <c r="B30" i="15"/>
  <c r="C30" i="15"/>
  <c r="D30" i="15" s="1"/>
  <c r="A31" i="15"/>
  <c r="B31" i="15"/>
  <c r="C31" i="15"/>
  <c r="D31" i="15" s="1"/>
  <c r="A32" i="15"/>
  <c r="B32" i="15"/>
  <c r="C32" i="15"/>
  <c r="E32" i="15" s="1"/>
  <c r="A33" i="15"/>
  <c r="B33" i="15"/>
  <c r="C33" i="15"/>
  <c r="E33" i="15" s="1"/>
  <c r="A34" i="15"/>
  <c r="B34" i="15"/>
  <c r="C34" i="15"/>
  <c r="E34" i="15" s="1"/>
  <c r="A35" i="15"/>
  <c r="B35" i="15"/>
  <c r="C35" i="15"/>
  <c r="E35" i="15" s="1"/>
  <c r="A36" i="15"/>
  <c r="B36" i="15"/>
  <c r="C36" i="15"/>
  <c r="D36" i="15" s="1"/>
  <c r="A37" i="15"/>
  <c r="B37" i="15"/>
  <c r="C37" i="15"/>
  <c r="D37" i="15" s="1"/>
  <c r="A38" i="15"/>
  <c r="B38" i="15"/>
  <c r="C38" i="15"/>
  <c r="D38" i="15" s="1"/>
  <c r="A39" i="15"/>
  <c r="B39" i="15"/>
  <c r="C39" i="15"/>
  <c r="D39" i="15" s="1"/>
  <c r="A40" i="15"/>
  <c r="B40" i="15"/>
  <c r="C40" i="15"/>
  <c r="E40" i="15" s="1"/>
  <c r="A41" i="15"/>
  <c r="B41" i="15"/>
  <c r="C41" i="15"/>
  <c r="E41" i="15" s="1"/>
  <c r="A42" i="15"/>
  <c r="B42" i="15"/>
  <c r="C42" i="15"/>
  <c r="D42" i="15" s="1"/>
  <c r="A43" i="15"/>
  <c r="B43" i="15"/>
  <c r="C43" i="15"/>
  <c r="D43" i="15" s="1"/>
  <c r="A44" i="15"/>
  <c r="B44" i="15"/>
  <c r="C44" i="15"/>
  <c r="D44" i="15" s="1"/>
  <c r="A45" i="15"/>
  <c r="B45" i="15"/>
  <c r="C45" i="15"/>
  <c r="E45" i="15" s="1"/>
  <c r="A46" i="15"/>
  <c r="B46" i="15"/>
  <c r="C46" i="15"/>
  <c r="D46" i="15" s="1"/>
  <c r="C5" i="15"/>
  <c r="D5" i="15" s="1"/>
  <c r="A5" i="15"/>
  <c r="B5" i="15"/>
  <c r="D35" i="15" l="1"/>
  <c r="D34" i="15"/>
  <c r="E19" i="15"/>
  <c r="E27" i="15"/>
  <c r="D17" i="15"/>
  <c r="E46" i="15"/>
  <c r="D8" i="15"/>
  <c r="E5" i="16"/>
  <c r="D12" i="15"/>
  <c r="E30" i="15"/>
  <c r="E7" i="15"/>
  <c r="E39" i="15"/>
  <c r="E20" i="15"/>
  <c r="E11" i="15"/>
  <c r="E14" i="15"/>
  <c r="D16" i="15"/>
  <c r="E36" i="15"/>
  <c r="E23" i="15"/>
  <c r="D45" i="15"/>
  <c r="D32" i="15"/>
  <c r="D18" i="15"/>
  <c r="D13" i="15"/>
  <c r="E43" i="15"/>
  <c r="D41" i="15"/>
  <c r="D33" i="15"/>
  <c r="D25" i="15"/>
  <c r="D9" i="15"/>
  <c r="E44" i="15"/>
  <c r="E28" i="15"/>
  <c r="D29" i="15"/>
  <c r="D40" i="15"/>
  <c r="D24" i="15"/>
  <c r="D49" i="15"/>
  <c r="D48" i="15"/>
  <c r="E47" i="15"/>
  <c r="E37" i="15"/>
  <c r="E21" i="15"/>
  <c r="E42" i="15"/>
  <c r="E26" i="15"/>
  <c r="E10" i="15"/>
  <c r="E38" i="15"/>
  <c r="E22" i="15"/>
  <c r="E6" i="15"/>
  <c r="E31" i="15"/>
  <c r="E15" i="15"/>
  <c r="E5" i="15"/>
  <c r="A7" i="13"/>
  <c r="B7" i="13"/>
  <c r="C7" i="13"/>
  <c r="D7" i="13" s="1"/>
  <c r="A8" i="13"/>
  <c r="B8" i="13"/>
  <c r="C8" i="13"/>
  <c r="D8" i="13" s="1"/>
  <c r="A9" i="13"/>
  <c r="B9" i="13"/>
  <c r="C9" i="13"/>
  <c r="D9" i="13" s="1"/>
  <c r="A10" i="13"/>
  <c r="B10" i="13"/>
  <c r="C10" i="13"/>
  <c r="D10" i="13" s="1"/>
  <c r="A11" i="13"/>
  <c r="B11" i="13"/>
  <c r="C11" i="13"/>
  <c r="E11" i="13" s="1"/>
  <c r="A12" i="13"/>
  <c r="B12" i="13"/>
  <c r="C12" i="13"/>
  <c r="D12" i="13" s="1"/>
  <c r="A13" i="13"/>
  <c r="B13" i="13"/>
  <c r="C13" i="13"/>
  <c r="D13" i="13" s="1"/>
  <c r="A14" i="13"/>
  <c r="B14" i="13"/>
  <c r="C14" i="13"/>
  <c r="D14" i="13" s="1"/>
  <c r="A15" i="13"/>
  <c r="B15" i="13"/>
  <c r="C15" i="13"/>
  <c r="D15" i="13" s="1"/>
  <c r="A16" i="13"/>
  <c r="B16" i="13"/>
  <c r="C16" i="13"/>
  <c r="D16" i="13" s="1"/>
  <c r="A17" i="13"/>
  <c r="B17" i="13"/>
  <c r="C17" i="13"/>
  <c r="D17" i="13" s="1"/>
  <c r="A18" i="13"/>
  <c r="B18" i="13"/>
  <c r="C18" i="13"/>
  <c r="D18" i="13" s="1"/>
  <c r="A19" i="13"/>
  <c r="B19" i="13"/>
  <c r="C19" i="13"/>
  <c r="D19" i="13" s="1"/>
  <c r="A20" i="13"/>
  <c r="B20" i="13"/>
  <c r="C20" i="13"/>
  <c r="D20" i="13" s="1"/>
  <c r="E20" i="13" s="1"/>
  <c r="A21" i="13"/>
  <c r="B21" i="13"/>
  <c r="C21" i="13"/>
  <c r="E21" i="13" s="1"/>
  <c r="A22" i="13"/>
  <c r="B22" i="13"/>
  <c r="C22" i="13"/>
  <c r="A23" i="13"/>
  <c r="B23" i="13"/>
  <c r="C23" i="13"/>
  <c r="D23" i="13" s="1"/>
  <c r="A24" i="13"/>
  <c r="B24" i="13"/>
  <c r="C24" i="13"/>
  <c r="D24" i="13" s="1"/>
  <c r="A25" i="13"/>
  <c r="B25" i="13"/>
  <c r="C25" i="13"/>
  <c r="D25" i="13" s="1"/>
  <c r="A26" i="13"/>
  <c r="B26" i="13"/>
  <c r="C26" i="13"/>
  <c r="D26" i="13" s="1"/>
  <c r="A27" i="13"/>
  <c r="B27" i="13"/>
  <c r="C27" i="13"/>
  <c r="A28" i="13"/>
  <c r="B28" i="13"/>
  <c r="C28" i="13"/>
  <c r="D28" i="13" s="1"/>
  <c r="A29" i="13"/>
  <c r="B29" i="13"/>
  <c r="C29" i="13"/>
  <c r="D29" i="13" s="1"/>
  <c r="A30" i="13"/>
  <c r="B30" i="13"/>
  <c r="C30" i="13"/>
  <c r="D30" i="13" s="1"/>
  <c r="A31" i="13"/>
  <c r="B31" i="13"/>
  <c r="C31" i="13"/>
  <c r="D31" i="13" s="1"/>
  <c r="A32" i="13"/>
  <c r="B32" i="13"/>
  <c r="C32" i="13"/>
  <c r="D32" i="13" s="1"/>
  <c r="A33" i="13"/>
  <c r="B33" i="13"/>
  <c r="C33" i="13"/>
  <c r="D33" i="13" s="1"/>
  <c r="A34" i="13"/>
  <c r="B34" i="13"/>
  <c r="C34" i="13"/>
  <c r="D34" i="13" s="1"/>
  <c r="A35" i="13"/>
  <c r="B35" i="13"/>
  <c r="C35" i="13"/>
  <c r="D35" i="13" s="1"/>
  <c r="A36" i="13"/>
  <c r="B36" i="13"/>
  <c r="C36" i="13"/>
  <c r="D36" i="13" s="1"/>
  <c r="A37" i="13"/>
  <c r="B37" i="13"/>
  <c r="C37" i="13"/>
  <c r="D37" i="13" s="1"/>
  <c r="A38" i="13"/>
  <c r="B38" i="13"/>
  <c r="C38" i="13"/>
  <c r="D38" i="13" s="1"/>
  <c r="A39" i="13"/>
  <c r="B39" i="13"/>
  <c r="C39" i="13"/>
  <c r="D39" i="13" s="1"/>
  <c r="A40" i="13"/>
  <c r="B40" i="13"/>
  <c r="C40" i="13"/>
  <c r="D40" i="13" s="1"/>
  <c r="A41" i="13"/>
  <c r="B41" i="13"/>
  <c r="C41" i="13"/>
  <c r="D41" i="13" s="1"/>
  <c r="A42" i="13"/>
  <c r="B42" i="13"/>
  <c r="C42" i="13"/>
  <c r="D42" i="13" s="1"/>
  <c r="A43" i="13"/>
  <c r="B43" i="13"/>
  <c r="C43" i="13"/>
  <c r="D43" i="13" s="1"/>
  <c r="A44" i="13"/>
  <c r="B44" i="13"/>
  <c r="C44" i="13"/>
  <c r="D44" i="13" s="1"/>
  <c r="A45" i="13"/>
  <c r="B45" i="13"/>
  <c r="C45" i="13"/>
  <c r="D45" i="13" s="1"/>
  <c r="A46" i="13"/>
  <c r="B46" i="13"/>
  <c r="C46" i="13"/>
  <c r="D46" i="13" s="1"/>
  <c r="A47" i="13"/>
  <c r="B47" i="13"/>
  <c r="C47" i="13"/>
  <c r="D47" i="13" s="1"/>
  <c r="A48" i="13"/>
  <c r="B48" i="13"/>
  <c r="C48" i="13"/>
  <c r="D48" i="13" s="1"/>
  <c r="A49" i="13"/>
  <c r="B49" i="13"/>
  <c r="C49" i="13"/>
  <c r="D49" i="13" s="1"/>
  <c r="A50" i="13"/>
  <c r="B50" i="13"/>
  <c r="C50" i="13"/>
  <c r="D50" i="13" s="1"/>
  <c r="A51" i="13"/>
  <c r="B51" i="13"/>
  <c r="C51" i="13"/>
  <c r="D51" i="13" s="1"/>
  <c r="A52" i="13"/>
  <c r="B52" i="13"/>
  <c r="C52" i="13"/>
  <c r="E52" i="13" s="1"/>
  <c r="A53" i="13"/>
  <c r="B53" i="13"/>
  <c r="C53" i="13"/>
  <c r="D53" i="13" s="1"/>
  <c r="A54" i="13"/>
  <c r="B54" i="13"/>
  <c r="C54" i="13"/>
  <c r="D54" i="13" s="1"/>
  <c r="A55" i="13"/>
  <c r="B55" i="13"/>
  <c r="C55" i="13"/>
  <c r="D55" i="13" s="1"/>
  <c r="A56" i="13"/>
  <c r="B56" i="13"/>
  <c r="C56" i="13"/>
  <c r="D56" i="13" s="1"/>
  <c r="A57" i="13"/>
  <c r="B57" i="13"/>
  <c r="C57" i="13"/>
  <c r="E57" i="13" s="1"/>
  <c r="A58" i="13"/>
  <c r="B58" i="13"/>
  <c r="C58" i="13"/>
  <c r="D58" i="13" s="1"/>
  <c r="A59" i="13"/>
  <c r="B59" i="13"/>
  <c r="C59" i="13"/>
  <c r="D59" i="13" s="1"/>
  <c r="A60" i="13"/>
  <c r="B60" i="13"/>
  <c r="C60" i="13"/>
  <c r="D60" i="13" s="1"/>
  <c r="A61" i="13"/>
  <c r="B61" i="13"/>
  <c r="C61" i="13"/>
  <c r="D61" i="13" s="1"/>
  <c r="A62" i="13"/>
  <c r="B62" i="13"/>
  <c r="C62" i="13"/>
  <c r="D62" i="13" s="1"/>
  <c r="A63" i="13"/>
  <c r="B63" i="13"/>
  <c r="C63" i="13"/>
  <c r="D63" i="13" s="1"/>
  <c r="A64" i="13"/>
  <c r="B64" i="13"/>
  <c r="C64" i="13"/>
  <c r="D64" i="13" s="1"/>
  <c r="A65" i="13"/>
  <c r="B65" i="13"/>
  <c r="C65" i="13"/>
  <c r="D65" i="13" s="1"/>
  <c r="A66" i="13"/>
  <c r="B66" i="13"/>
  <c r="C66" i="13"/>
  <c r="D66" i="13" s="1"/>
  <c r="A67" i="13"/>
  <c r="B67" i="13"/>
  <c r="C67" i="13"/>
  <c r="D67" i="13" s="1"/>
  <c r="A68" i="13"/>
  <c r="B68" i="13"/>
  <c r="C68" i="13"/>
  <c r="E68" i="13" s="1"/>
  <c r="A69" i="13"/>
  <c r="B69" i="13"/>
  <c r="C69" i="13"/>
  <c r="D69" i="13" s="1"/>
  <c r="A70" i="13"/>
  <c r="B70" i="13"/>
  <c r="C70" i="13"/>
  <c r="D70" i="13" s="1"/>
  <c r="A71" i="13"/>
  <c r="B71" i="13"/>
  <c r="C71" i="13"/>
  <c r="D71" i="13" s="1"/>
  <c r="A72" i="13"/>
  <c r="B72" i="13"/>
  <c r="C72" i="13"/>
  <c r="D72" i="13" s="1"/>
  <c r="A73" i="13"/>
  <c r="B73" i="13"/>
  <c r="C73" i="13"/>
  <c r="D73" i="13" s="1"/>
  <c r="A74" i="13"/>
  <c r="B74" i="13"/>
  <c r="C74" i="13"/>
  <c r="D74" i="13" s="1"/>
  <c r="A75" i="13"/>
  <c r="B75" i="13"/>
  <c r="C75" i="13"/>
  <c r="D75" i="13" s="1"/>
  <c r="A76" i="13"/>
  <c r="B76" i="13"/>
  <c r="C76" i="13"/>
  <c r="D76" i="13" s="1"/>
  <c r="A77" i="13"/>
  <c r="B77" i="13"/>
  <c r="C77" i="13"/>
  <c r="D77" i="13" s="1"/>
  <c r="A78" i="13"/>
  <c r="B78" i="13"/>
  <c r="C78" i="13"/>
  <c r="D78" i="13" s="1"/>
  <c r="A79" i="13"/>
  <c r="B79" i="13"/>
  <c r="C79" i="13"/>
  <c r="D79" i="13" s="1"/>
  <c r="A80" i="13"/>
  <c r="B80" i="13"/>
  <c r="C80" i="13"/>
  <c r="D80" i="13" s="1"/>
  <c r="A81" i="13"/>
  <c r="B81" i="13"/>
  <c r="C81" i="13"/>
  <c r="D81" i="13" s="1"/>
  <c r="A82" i="13"/>
  <c r="B82" i="13"/>
  <c r="C82" i="13"/>
  <c r="D82" i="13" s="1"/>
  <c r="A83" i="13"/>
  <c r="B83" i="13"/>
  <c r="C83" i="13"/>
  <c r="D83" i="13" s="1"/>
  <c r="A84" i="13"/>
  <c r="B84" i="13"/>
  <c r="C84" i="13"/>
  <c r="D84" i="13" s="1"/>
  <c r="A85" i="13"/>
  <c r="B85" i="13"/>
  <c r="C85" i="13"/>
  <c r="E85" i="13" s="1"/>
  <c r="A86" i="13"/>
  <c r="B86" i="13"/>
  <c r="C86" i="13"/>
  <c r="D86" i="13" s="1"/>
  <c r="A87" i="13"/>
  <c r="B87" i="13"/>
  <c r="C87" i="13"/>
  <c r="D87" i="13" s="1"/>
  <c r="A88" i="13"/>
  <c r="B88" i="13"/>
  <c r="C88" i="13"/>
  <c r="D88" i="13" s="1"/>
  <c r="A89" i="13"/>
  <c r="B89" i="13"/>
  <c r="C89" i="13"/>
  <c r="D89" i="13" s="1"/>
  <c r="A90" i="13"/>
  <c r="B90" i="13"/>
  <c r="C90" i="13"/>
  <c r="D90" i="13" s="1"/>
  <c r="A91" i="13"/>
  <c r="B91" i="13"/>
  <c r="C91" i="13"/>
  <c r="E91" i="13" s="1"/>
  <c r="A92" i="13"/>
  <c r="B92" i="13"/>
  <c r="C92" i="13"/>
  <c r="E92" i="13" s="1"/>
  <c r="A93" i="13"/>
  <c r="B93" i="13"/>
  <c r="C93" i="13"/>
  <c r="D93" i="13" s="1"/>
  <c r="A94" i="13"/>
  <c r="B94" i="13"/>
  <c r="C94" i="13"/>
  <c r="D94" i="13" s="1"/>
  <c r="A95" i="13"/>
  <c r="B95" i="13"/>
  <c r="C95" i="13"/>
  <c r="D95" i="13" s="1"/>
  <c r="A96" i="13"/>
  <c r="B96" i="13"/>
  <c r="C96" i="13"/>
  <c r="D96" i="13" s="1"/>
  <c r="A97" i="13"/>
  <c r="B97" i="13"/>
  <c r="C97" i="13"/>
  <c r="D97" i="13" s="1"/>
  <c r="A98" i="13"/>
  <c r="B98" i="13"/>
  <c r="C98" i="13"/>
  <c r="E98" i="13" s="1"/>
  <c r="A99" i="13"/>
  <c r="B99" i="13"/>
  <c r="C99" i="13"/>
  <c r="D99" i="13" s="1"/>
  <c r="A100" i="13"/>
  <c r="B100" i="13"/>
  <c r="C100" i="13"/>
  <c r="D100" i="13" s="1"/>
  <c r="A101" i="13"/>
  <c r="B101" i="13"/>
  <c r="C101" i="13"/>
  <c r="D101" i="13" s="1"/>
  <c r="A102" i="13"/>
  <c r="B102" i="13"/>
  <c r="C102" i="13"/>
  <c r="D102" i="13" s="1"/>
  <c r="A103" i="13"/>
  <c r="B103" i="13"/>
  <c r="C103" i="13"/>
  <c r="D103" i="13" s="1"/>
  <c r="A104" i="13"/>
  <c r="B104" i="13"/>
  <c r="C104" i="13"/>
  <c r="D104" i="13" s="1"/>
  <c r="A105" i="13"/>
  <c r="B105" i="13"/>
  <c r="C105" i="13"/>
  <c r="E105" i="13" s="1"/>
  <c r="A106" i="13"/>
  <c r="B106" i="13"/>
  <c r="C106" i="13"/>
  <c r="D106" i="13" s="1"/>
  <c r="A107" i="13"/>
  <c r="B107" i="13"/>
  <c r="C107" i="13"/>
  <c r="D107" i="13" s="1"/>
  <c r="A108" i="13"/>
  <c r="B108" i="13"/>
  <c r="C108" i="13"/>
  <c r="D108" i="13" s="1"/>
  <c r="A109" i="13"/>
  <c r="B109" i="13"/>
  <c r="C109" i="13"/>
  <c r="D109" i="13" s="1"/>
  <c r="A110" i="13"/>
  <c r="B110" i="13"/>
  <c r="C110" i="13"/>
  <c r="D110" i="13" s="1"/>
  <c r="A111" i="13"/>
  <c r="B111" i="13"/>
  <c r="C111" i="13"/>
  <c r="D111" i="13" s="1"/>
  <c r="A112" i="13"/>
  <c r="B112" i="13"/>
  <c r="C112" i="13"/>
  <c r="D112" i="13" s="1"/>
  <c r="A113" i="13"/>
  <c r="B113" i="13"/>
  <c r="C113" i="13"/>
  <c r="D113" i="13" s="1"/>
  <c r="A114" i="13"/>
  <c r="B114" i="13"/>
  <c r="C114" i="13"/>
  <c r="D114" i="13" s="1"/>
  <c r="A115" i="13"/>
  <c r="B115" i="13"/>
  <c r="C115" i="13"/>
  <c r="E115" i="13" s="1"/>
  <c r="A116" i="13"/>
  <c r="B116" i="13"/>
  <c r="C116" i="13"/>
  <c r="D116" i="13" s="1"/>
  <c r="A117" i="13"/>
  <c r="B117" i="13"/>
  <c r="C117" i="13"/>
  <c r="E117" i="13" s="1"/>
  <c r="A118" i="13"/>
  <c r="B118" i="13"/>
  <c r="C118" i="13"/>
  <c r="D118" i="13" s="1"/>
  <c r="A119" i="13"/>
  <c r="B119" i="13"/>
  <c r="C119" i="13"/>
  <c r="D119" i="13" s="1"/>
  <c r="A120" i="13"/>
  <c r="B120" i="13"/>
  <c r="C120" i="13"/>
  <c r="D120" i="13" s="1"/>
  <c r="A121" i="13"/>
  <c r="B121" i="13"/>
  <c r="C121" i="13"/>
  <c r="D121" i="13" s="1"/>
  <c r="A122" i="13"/>
  <c r="B122" i="13"/>
  <c r="C122" i="13"/>
  <c r="D122" i="13" s="1"/>
  <c r="A123" i="13"/>
  <c r="B123" i="13"/>
  <c r="C123" i="13"/>
  <c r="D123" i="13" s="1"/>
  <c r="A124" i="13"/>
  <c r="G125" i="13"/>
  <c r="H125" i="13"/>
  <c r="I125" i="13"/>
  <c r="G126" i="13"/>
  <c r="H126" i="13"/>
  <c r="I126" i="13"/>
  <c r="K126" i="13"/>
  <c r="G127" i="13"/>
  <c r="H127" i="13"/>
  <c r="I127" i="13"/>
  <c r="K127" i="13"/>
  <c r="C6" i="13"/>
  <c r="D6" i="13" s="1"/>
  <c r="A6" i="13"/>
  <c r="B6" i="13"/>
  <c r="D115" i="13" l="1"/>
  <c r="D21" i="13"/>
  <c r="D105" i="13"/>
  <c r="D91" i="13"/>
  <c r="D85" i="13"/>
  <c r="D27" i="13"/>
  <c r="E27" i="13"/>
  <c r="D22" i="13"/>
  <c r="E22" i="13"/>
  <c r="E122" i="13"/>
  <c r="E102" i="13"/>
  <c r="E64" i="13"/>
  <c r="D92" i="13"/>
  <c r="E41" i="13"/>
  <c r="D117" i="13"/>
  <c r="E16" i="13"/>
  <c r="D68" i="13"/>
  <c r="E116" i="13"/>
  <c r="E97" i="13"/>
  <c r="E77" i="13"/>
  <c r="E56" i="13"/>
  <c r="E36" i="13"/>
  <c r="E96" i="13"/>
  <c r="E76" i="13"/>
  <c r="E55" i="13"/>
  <c r="E32" i="13"/>
  <c r="E114" i="13"/>
  <c r="E95" i="13"/>
  <c r="E75" i="13"/>
  <c r="E54" i="13"/>
  <c r="E31" i="13"/>
  <c r="D57" i="13"/>
  <c r="D52" i="13"/>
  <c r="E113" i="13"/>
  <c r="E93" i="13"/>
  <c r="E74" i="13"/>
  <c r="E53" i="13"/>
  <c r="E30" i="13"/>
  <c r="E111" i="13"/>
  <c r="E72" i="13"/>
  <c r="E29" i="13"/>
  <c r="E110" i="13"/>
  <c r="E70" i="13"/>
  <c r="E51" i="13"/>
  <c r="E109" i="13"/>
  <c r="E90" i="13"/>
  <c r="E69" i="13"/>
  <c r="E50" i="13"/>
  <c r="E108" i="13"/>
  <c r="E89" i="13"/>
  <c r="E49" i="13"/>
  <c r="E106" i="13"/>
  <c r="E88" i="13"/>
  <c r="E67" i="13"/>
  <c r="E48" i="13"/>
  <c r="E19" i="13"/>
  <c r="D11" i="13"/>
  <c r="E87" i="13"/>
  <c r="E66" i="13"/>
  <c r="E47" i="13"/>
  <c r="E18" i="13"/>
  <c r="E123" i="13"/>
  <c r="E104" i="13"/>
  <c r="E86" i="13"/>
  <c r="E65" i="13"/>
  <c r="E45" i="13"/>
  <c r="E17" i="13"/>
  <c r="E121" i="13"/>
  <c r="E101" i="13"/>
  <c r="E81" i="13"/>
  <c r="E63" i="13"/>
  <c r="E40" i="13"/>
  <c r="E119" i="13"/>
  <c r="E100" i="13"/>
  <c r="E80" i="13"/>
  <c r="E60" i="13"/>
  <c r="E39" i="13"/>
  <c r="E118" i="13"/>
  <c r="E99" i="13"/>
  <c r="E79" i="13"/>
  <c r="E58" i="13"/>
  <c r="E38" i="13"/>
  <c r="D98" i="13"/>
  <c r="E78" i="13"/>
  <c r="E37" i="13"/>
  <c r="C5" i="13"/>
  <c r="E5" i="13" s="1"/>
  <c r="A5" i="13"/>
  <c r="B5" i="13"/>
  <c r="D5" i="13" l="1"/>
  <c r="B28" i="12"/>
  <c r="C28" i="12" s="1"/>
  <c r="A28" i="12"/>
  <c r="B27" i="12"/>
  <c r="C27" i="12" s="1"/>
  <c r="D27" i="12" s="1"/>
  <c r="A27" i="12"/>
  <c r="B26" i="12"/>
  <c r="C26" i="12" s="1"/>
  <c r="D26" i="12" s="1"/>
  <c r="A26" i="12"/>
  <c r="B25" i="12"/>
  <c r="C25" i="12" s="1"/>
  <c r="A25" i="12"/>
  <c r="B24" i="12"/>
  <c r="C24" i="12" s="1"/>
  <c r="D24" i="12" s="1"/>
  <c r="A24" i="12"/>
  <c r="B23" i="12"/>
  <c r="C23" i="12" s="1"/>
  <c r="D23" i="12" s="1"/>
  <c r="A23" i="12"/>
  <c r="B22" i="12"/>
  <c r="C22" i="12" s="1"/>
  <c r="D22" i="12" s="1"/>
  <c r="A22" i="12"/>
  <c r="B21" i="12"/>
  <c r="C21" i="12" s="1"/>
  <c r="D21" i="12" s="1"/>
  <c r="A21" i="12"/>
  <c r="B20" i="12"/>
  <c r="C20" i="12" s="1"/>
  <c r="A20" i="12"/>
  <c r="B19" i="12"/>
  <c r="C19" i="12" s="1"/>
  <c r="D19" i="12" s="1"/>
  <c r="A19" i="12"/>
  <c r="B18" i="12"/>
  <c r="C18" i="12" s="1"/>
  <c r="D18" i="12" s="1"/>
  <c r="A18" i="12"/>
  <c r="B17" i="12"/>
  <c r="C17" i="12" s="1"/>
  <c r="A17" i="12"/>
  <c r="B16" i="12"/>
  <c r="C16" i="12" s="1"/>
  <c r="A16" i="12"/>
  <c r="B15" i="12"/>
  <c r="C15" i="12" s="1"/>
  <c r="A15" i="12"/>
  <c r="B14" i="12"/>
  <c r="C14" i="12" s="1"/>
  <c r="A14" i="12"/>
  <c r="B13" i="12"/>
  <c r="C13" i="12" s="1"/>
  <c r="D13" i="12" s="1"/>
  <c r="A13" i="12"/>
  <c r="B12" i="12"/>
  <c r="C12" i="12" s="1"/>
  <c r="A12" i="12"/>
  <c r="B11" i="12"/>
  <c r="C11" i="12" s="1"/>
  <c r="D11" i="12" s="1"/>
  <c r="A11" i="12"/>
  <c r="B10" i="12"/>
  <c r="C10" i="12" s="1"/>
  <c r="A10" i="12"/>
  <c r="B9" i="12"/>
  <c r="C9" i="12" s="1"/>
  <c r="A9" i="12"/>
  <c r="B8" i="12"/>
  <c r="C8" i="12" s="1"/>
  <c r="D8" i="12" s="1"/>
  <c r="A8" i="12"/>
  <c r="B7" i="12"/>
  <c r="C7" i="12" s="1"/>
  <c r="A7" i="12"/>
  <c r="B6" i="12"/>
  <c r="C6" i="12" s="1"/>
  <c r="A6" i="12"/>
  <c r="B5" i="12"/>
  <c r="C5" i="12" s="1"/>
  <c r="A5" i="12"/>
  <c r="B4" i="12"/>
  <c r="C4" i="12" s="1"/>
  <c r="A4" i="12"/>
  <c r="A21" i="6" l="1"/>
  <c r="B21" i="6"/>
  <c r="C21" i="6" s="1"/>
  <c r="A76" i="5" l="1"/>
  <c r="B76" i="5"/>
  <c r="D76" i="5" s="1"/>
  <c r="A73" i="5"/>
  <c r="B73" i="5"/>
  <c r="D73" i="5" s="1"/>
  <c r="A74" i="5"/>
  <c r="B74" i="5"/>
  <c r="C74" i="5" s="1"/>
  <c r="A75" i="5"/>
  <c r="B75" i="5"/>
  <c r="D75" i="5" s="1"/>
  <c r="C73" i="5" l="1"/>
  <c r="C76" i="5"/>
  <c r="D74" i="5"/>
  <c r="C75" i="5"/>
  <c r="B361" i="10"/>
  <c r="C361" i="10" s="1"/>
  <c r="A361" i="10"/>
  <c r="B360" i="10"/>
  <c r="C360" i="10" s="1"/>
  <c r="A360" i="10"/>
  <c r="B359" i="10"/>
  <c r="C359" i="10" s="1"/>
  <c r="A359" i="10"/>
  <c r="B358" i="10"/>
  <c r="C358" i="10" s="1"/>
  <c r="A358" i="10"/>
  <c r="B357" i="10"/>
  <c r="C357" i="10" s="1"/>
  <c r="A357" i="10"/>
  <c r="B356" i="10"/>
  <c r="C356" i="10" s="1"/>
  <c r="A356" i="10"/>
  <c r="B207" i="1"/>
  <c r="D207" i="1" s="1"/>
  <c r="A207" i="1"/>
  <c r="D357" i="10" l="1"/>
  <c r="D358" i="10"/>
  <c r="D356" i="10"/>
  <c r="C207" i="1"/>
  <c r="B119" i="4"/>
  <c r="C119" i="4" s="1"/>
  <c r="A119" i="4"/>
  <c r="B118" i="4"/>
  <c r="C118" i="4" s="1"/>
  <c r="A118" i="4"/>
  <c r="B117" i="4"/>
  <c r="C117" i="4" s="1"/>
  <c r="A117" i="4"/>
  <c r="B116" i="4"/>
  <c r="C116" i="4" s="1"/>
  <c r="A116" i="4"/>
  <c r="B115" i="4"/>
  <c r="C115" i="4" s="1"/>
  <c r="A115" i="4"/>
  <c r="B114" i="4"/>
  <c r="C114" i="4" s="1"/>
  <c r="A114" i="4"/>
  <c r="B113" i="4"/>
  <c r="C113" i="4" s="1"/>
  <c r="A113" i="4"/>
  <c r="B112" i="4"/>
  <c r="C112" i="4" s="1"/>
  <c r="A112" i="4"/>
  <c r="B111" i="4"/>
  <c r="C111" i="4" s="1"/>
  <c r="A111" i="4"/>
  <c r="B110" i="4"/>
  <c r="C110" i="4" s="1"/>
  <c r="A110" i="4"/>
  <c r="B109" i="4"/>
  <c r="C109" i="4" s="1"/>
  <c r="A109" i="4"/>
  <c r="B108" i="4"/>
  <c r="C108" i="4" s="1"/>
  <c r="A108" i="4"/>
  <c r="B107" i="4"/>
  <c r="C107" i="4" s="1"/>
  <c r="A107" i="4"/>
  <c r="B106" i="4"/>
  <c r="C106" i="4" s="1"/>
  <c r="A106" i="4"/>
  <c r="B105" i="4"/>
  <c r="C105" i="4" s="1"/>
  <c r="A105" i="4"/>
  <c r="B104" i="4"/>
  <c r="C104" i="4" s="1"/>
  <c r="A104" i="4"/>
  <c r="B103" i="4"/>
  <c r="C103" i="4" s="1"/>
  <c r="A103" i="4"/>
  <c r="B102" i="4"/>
  <c r="C102" i="4" s="1"/>
  <c r="A102" i="4"/>
  <c r="B101" i="4"/>
  <c r="C101" i="4" s="1"/>
  <c r="A101" i="4"/>
  <c r="B100" i="4"/>
  <c r="C100" i="4" s="1"/>
  <c r="A100" i="4"/>
  <c r="B99" i="4"/>
  <c r="C99" i="4" s="1"/>
  <c r="A99" i="4"/>
  <c r="B98" i="4"/>
  <c r="C98" i="4" s="1"/>
  <c r="A98" i="4"/>
  <c r="B97" i="4"/>
  <c r="C97" i="4" s="1"/>
  <c r="A97" i="4"/>
  <c r="B96" i="4"/>
  <c r="C96" i="4" s="1"/>
  <c r="A96" i="4"/>
  <c r="B95" i="4"/>
  <c r="C95" i="4" s="1"/>
  <c r="A95" i="4"/>
  <c r="B94" i="4"/>
  <c r="C94" i="4" s="1"/>
  <c r="A94" i="4"/>
  <c r="B93" i="4"/>
  <c r="C93" i="4" s="1"/>
  <c r="A93" i="4"/>
  <c r="B92" i="4"/>
  <c r="C92" i="4" s="1"/>
  <c r="A92" i="4"/>
  <c r="B91" i="4"/>
  <c r="C91" i="4" s="1"/>
  <c r="A91" i="4"/>
  <c r="B90" i="4"/>
  <c r="C90" i="4" s="1"/>
  <c r="A90" i="4"/>
  <c r="B89" i="4"/>
  <c r="C89" i="4" s="1"/>
  <c r="A89" i="4"/>
  <c r="B88" i="4"/>
  <c r="C88" i="4" s="1"/>
  <c r="A88" i="4"/>
  <c r="B87" i="4"/>
  <c r="C87" i="4" s="1"/>
  <c r="A87" i="4"/>
  <c r="B86" i="4"/>
  <c r="C86" i="4" s="1"/>
  <c r="A86" i="4"/>
  <c r="B85" i="4"/>
  <c r="C85" i="4" s="1"/>
  <c r="A85" i="4"/>
  <c r="B84" i="4"/>
  <c r="C84" i="4" s="1"/>
  <c r="A84" i="4"/>
  <c r="B83" i="4"/>
  <c r="C83" i="4" s="1"/>
  <c r="A83" i="4"/>
  <c r="B82" i="4"/>
  <c r="C82" i="4" s="1"/>
  <c r="A82" i="4"/>
  <c r="B81" i="4"/>
  <c r="C81" i="4" s="1"/>
  <c r="A81" i="4"/>
  <c r="B80" i="4"/>
  <c r="C80" i="4" s="1"/>
  <c r="A80" i="4"/>
  <c r="B79" i="4"/>
  <c r="C79" i="4" s="1"/>
  <c r="A79" i="4"/>
  <c r="B78" i="4"/>
  <c r="C78" i="4" s="1"/>
  <c r="A78" i="4"/>
  <c r="B77" i="4"/>
  <c r="C77" i="4" s="1"/>
  <c r="A77" i="4"/>
  <c r="B76" i="4"/>
  <c r="C76" i="4" s="1"/>
  <c r="A76" i="4"/>
  <c r="B75" i="4"/>
  <c r="C75" i="4" s="1"/>
  <c r="A75" i="4"/>
  <c r="B74" i="4"/>
  <c r="C74" i="4" s="1"/>
  <c r="A74" i="4"/>
  <c r="B73" i="4"/>
  <c r="C73" i="4" s="1"/>
  <c r="A73" i="4"/>
  <c r="B72" i="4"/>
  <c r="C72" i="4" s="1"/>
  <c r="A72" i="4"/>
  <c r="B71" i="4"/>
  <c r="C71" i="4" s="1"/>
  <c r="A71" i="4"/>
  <c r="B70" i="4"/>
  <c r="C70" i="4" s="1"/>
  <c r="A70" i="4"/>
  <c r="B69" i="4"/>
  <c r="C69" i="4" s="1"/>
  <c r="A69" i="4"/>
  <c r="B68" i="4"/>
  <c r="C68" i="4" s="1"/>
  <c r="A68" i="4"/>
  <c r="B67" i="4"/>
  <c r="C67" i="4" s="1"/>
  <c r="A67" i="4"/>
  <c r="B66" i="4"/>
  <c r="C66" i="4" s="1"/>
  <c r="A66" i="4"/>
  <c r="B65" i="4"/>
  <c r="C65" i="4" s="1"/>
  <c r="A65" i="4"/>
  <c r="B64" i="4"/>
  <c r="C64" i="4" s="1"/>
  <c r="A64" i="4"/>
  <c r="B63" i="4"/>
  <c r="C63" i="4" s="1"/>
  <c r="A63" i="4"/>
  <c r="B62" i="4"/>
  <c r="C62" i="4" s="1"/>
  <c r="A62" i="4"/>
  <c r="B61" i="4"/>
  <c r="C61" i="4" s="1"/>
  <c r="A61" i="4"/>
  <c r="B60" i="4"/>
  <c r="C60" i="4" s="1"/>
  <c r="A60" i="4"/>
  <c r="B59" i="4"/>
  <c r="C59" i="4" s="1"/>
  <c r="A59" i="4"/>
  <c r="B58" i="4"/>
  <c r="C58" i="4" s="1"/>
  <c r="A58" i="4"/>
  <c r="B57" i="4"/>
  <c r="C57" i="4" s="1"/>
  <c r="A57" i="4"/>
  <c r="B56" i="4"/>
  <c r="C56" i="4" s="1"/>
  <c r="A56" i="4"/>
  <c r="B55" i="4"/>
  <c r="C55" i="4" s="1"/>
  <c r="A55" i="4"/>
  <c r="B54" i="4"/>
  <c r="C54" i="4" s="1"/>
  <c r="A54" i="4"/>
  <c r="B53" i="4"/>
  <c r="C53" i="4" s="1"/>
  <c r="A53" i="4"/>
  <c r="B52" i="4"/>
  <c r="C52" i="4" s="1"/>
  <c r="A52" i="4"/>
  <c r="B51" i="4"/>
  <c r="C51" i="4" s="1"/>
  <c r="A51" i="4"/>
  <c r="B50" i="4"/>
  <c r="C50" i="4" s="1"/>
  <c r="A50" i="4"/>
  <c r="B49" i="4"/>
  <c r="C49" i="4" s="1"/>
  <c r="A49" i="4"/>
  <c r="B48" i="4"/>
  <c r="C48" i="4" s="1"/>
  <c r="A48" i="4"/>
  <c r="B47" i="4"/>
  <c r="C47" i="4" s="1"/>
  <c r="A47" i="4"/>
  <c r="B46" i="4"/>
  <c r="C46" i="4" s="1"/>
  <c r="A46" i="4"/>
  <c r="B45" i="4"/>
  <c r="C45" i="4" s="1"/>
  <c r="A45" i="4"/>
  <c r="B44" i="4"/>
  <c r="C44" i="4" s="1"/>
  <c r="A44" i="4"/>
  <c r="B43" i="4"/>
  <c r="C43" i="4" s="1"/>
  <c r="A43" i="4"/>
  <c r="B42" i="4"/>
  <c r="C42" i="4" s="1"/>
  <c r="A42" i="4"/>
  <c r="B41" i="4"/>
  <c r="C41" i="4" s="1"/>
  <c r="A41" i="4"/>
  <c r="B40" i="4"/>
  <c r="C40" i="4" s="1"/>
  <c r="A40" i="4"/>
  <c r="B39" i="4"/>
  <c r="C39" i="4" s="1"/>
  <c r="A39" i="4"/>
  <c r="B38" i="4"/>
  <c r="C38" i="4" s="1"/>
  <c r="A38" i="4"/>
  <c r="B37" i="4"/>
  <c r="C37" i="4" s="1"/>
  <c r="A37" i="4"/>
  <c r="B36" i="4"/>
  <c r="D36" i="4" s="1"/>
  <c r="A36" i="4"/>
  <c r="B35" i="4"/>
  <c r="C35" i="4" s="1"/>
  <c r="A35" i="4"/>
  <c r="B34" i="4"/>
  <c r="D34" i="4" s="1"/>
  <c r="A34" i="4"/>
  <c r="B33" i="4"/>
  <c r="D33" i="4" s="1"/>
  <c r="A33" i="4"/>
  <c r="B32" i="4"/>
  <c r="D32" i="4" s="1"/>
  <c r="A32" i="4"/>
  <c r="B31" i="4"/>
  <c r="D31" i="4" s="1"/>
  <c r="A31" i="4"/>
  <c r="B30" i="4"/>
  <c r="D30" i="4" s="1"/>
  <c r="A30" i="4"/>
  <c r="B29" i="4"/>
  <c r="D29" i="4" s="1"/>
  <c r="A29" i="4"/>
  <c r="B28" i="4"/>
  <c r="D28" i="4" s="1"/>
  <c r="A28" i="4"/>
  <c r="B27" i="4"/>
  <c r="C27" i="4" s="1"/>
  <c r="A27" i="4"/>
  <c r="B26" i="4"/>
  <c r="D26" i="4" s="1"/>
  <c r="A26" i="4"/>
  <c r="B25" i="4"/>
  <c r="D25" i="4" s="1"/>
  <c r="A25" i="4"/>
  <c r="B24" i="4"/>
  <c r="D24" i="4" s="1"/>
  <c r="A24" i="4"/>
  <c r="B23" i="4"/>
  <c r="D23" i="4" s="1"/>
  <c r="A23" i="4"/>
  <c r="B22" i="4"/>
  <c r="D22" i="4" s="1"/>
  <c r="A22" i="4"/>
  <c r="B21" i="4"/>
  <c r="D21" i="4" s="1"/>
  <c r="A21" i="4"/>
  <c r="B20" i="4"/>
  <c r="D20" i="4" s="1"/>
  <c r="A20" i="4"/>
  <c r="B19" i="4"/>
  <c r="D19" i="4" s="1"/>
  <c r="A19" i="4"/>
  <c r="B18" i="4"/>
  <c r="D18" i="4" s="1"/>
  <c r="A18" i="4"/>
  <c r="B17" i="4"/>
  <c r="D17" i="4" s="1"/>
  <c r="A17" i="4"/>
  <c r="B16" i="4"/>
  <c r="D16" i="4" s="1"/>
  <c r="A16" i="4"/>
  <c r="B15" i="4"/>
  <c r="D15" i="4" s="1"/>
  <c r="A15" i="4"/>
  <c r="B14" i="4"/>
  <c r="D14" i="4" s="1"/>
  <c r="A14" i="4"/>
  <c r="B13" i="4"/>
  <c r="D13" i="4" s="1"/>
  <c r="A13" i="4"/>
  <c r="B12" i="4"/>
  <c r="D12" i="4" s="1"/>
  <c r="A12" i="4"/>
  <c r="B11" i="4"/>
  <c r="D11" i="4" s="1"/>
  <c r="A11" i="4"/>
  <c r="B10" i="4"/>
  <c r="D10" i="4" s="1"/>
  <c r="A10" i="4"/>
  <c r="B9" i="4"/>
  <c r="D9" i="4" s="1"/>
  <c r="A9" i="4"/>
  <c r="B8" i="4"/>
  <c r="D8" i="4" s="1"/>
  <c r="A8" i="4"/>
  <c r="B7" i="4"/>
  <c r="D7" i="4" s="1"/>
  <c r="A7" i="4"/>
  <c r="B6" i="4"/>
  <c r="D6" i="4" s="1"/>
  <c r="A6" i="4"/>
  <c r="B5" i="4"/>
  <c r="D5" i="4" s="1"/>
  <c r="A5" i="4"/>
  <c r="B4" i="4"/>
  <c r="A4" i="4"/>
  <c r="D71" i="4" l="1"/>
  <c r="D92" i="4"/>
  <c r="D100" i="4"/>
  <c r="D108" i="4"/>
  <c r="D116" i="4"/>
  <c r="D55" i="4"/>
  <c r="D94" i="4"/>
  <c r="D102" i="4"/>
  <c r="D42" i="4"/>
  <c r="D79" i="4"/>
  <c r="D46" i="4"/>
  <c r="D62" i="4"/>
  <c r="D78" i="4"/>
  <c r="D90" i="4"/>
  <c r="D98" i="4"/>
  <c r="D106" i="4"/>
  <c r="D114" i="4"/>
  <c r="D54" i="4"/>
  <c r="D70" i="4"/>
  <c r="D86" i="4"/>
  <c r="D110" i="4"/>
  <c r="D118" i="4"/>
  <c r="D47" i="4"/>
  <c r="D63" i="4"/>
  <c r="D88" i="4"/>
  <c r="D96" i="4"/>
  <c r="D104" i="4"/>
  <c r="D112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34" i="4"/>
  <c r="C33" i="4"/>
  <c r="D43" i="4"/>
  <c r="D51" i="4"/>
  <c r="D59" i="4"/>
  <c r="D67" i="4"/>
  <c r="D75" i="4"/>
  <c r="D83" i="4"/>
  <c r="D89" i="4"/>
  <c r="D93" i="4"/>
  <c r="D97" i="4"/>
  <c r="D101" i="4"/>
  <c r="D105" i="4"/>
  <c r="D109" i="4"/>
  <c r="D113" i="4"/>
  <c r="D117" i="4"/>
  <c r="D50" i="4"/>
  <c r="D58" i="4"/>
  <c r="D66" i="4"/>
  <c r="D74" i="4"/>
  <c r="D82" i="4"/>
  <c r="D39" i="4"/>
  <c r="D87" i="4"/>
  <c r="D91" i="4"/>
  <c r="D95" i="4"/>
  <c r="D99" i="4"/>
  <c r="D103" i="4"/>
  <c r="D107" i="4"/>
  <c r="D111" i="4"/>
  <c r="D115" i="4"/>
  <c r="D119" i="4"/>
  <c r="C32" i="4"/>
  <c r="C36" i="4"/>
  <c r="D41" i="4"/>
  <c r="D45" i="4"/>
  <c r="D49" i="4"/>
  <c r="D53" i="4"/>
  <c r="D57" i="4"/>
  <c r="D61" i="4"/>
  <c r="D65" i="4"/>
  <c r="D69" i="4"/>
  <c r="D73" i="4"/>
  <c r="D77" i="4"/>
  <c r="D81" i="4"/>
  <c r="D85" i="4"/>
  <c r="C28" i="4"/>
  <c r="C29" i="4"/>
  <c r="C30" i="4"/>
  <c r="C31" i="4"/>
  <c r="D40" i="4"/>
  <c r="D44" i="4"/>
  <c r="D48" i="4"/>
  <c r="D52" i="4"/>
  <c r="D56" i="4"/>
  <c r="D60" i="4"/>
  <c r="D64" i="4"/>
  <c r="D68" i="4"/>
  <c r="D72" i="4"/>
  <c r="D76" i="4"/>
  <c r="D80" i="4"/>
  <c r="D84" i="4"/>
  <c r="C124" i="11"/>
  <c r="D124" i="11" s="1"/>
  <c r="B124" i="11"/>
  <c r="A124" i="11"/>
  <c r="C123" i="11"/>
  <c r="E123" i="11" s="1"/>
  <c r="B123" i="11"/>
  <c r="A123" i="11"/>
  <c r="C122" i="11"/>
  <c r="E122" i="11" s="1"/>
  <c r="B122" i="11"/>
  <c r="A122" i="11"/>
  <c r="C121" i="11"/>
  <c r="E121" i="11" s="1"/>
  <c r="B121" i="11"/>
  <c r="A121" i="11"/>
  <c r="C120" i="11"/>
  <c r="D120" i="11" s="1"/>
  <c r="B120" i="11"/>
  <c r="A120" i="11"/>
  <c r="C119" i="11"/>
  <c r="E119" i="11" s="1"/>
  <c r="B119" i="11"/>
  <c r="A119" i="11"/>
  <c r="C118" i="11"/>
  <c r="E118" i="11" s="1"/>
  <c r="B118" i="11"/>
  <c r="A118" i="11"/>
  <c r="C117" i="11"/>
  <c r="E117" i="11" s="1"/>
  <c r="B117" i="11"/>
  <c r="A117" i="11"/>
  <c r="C116" i="11"/>
  <c r="D116" i="11" s="1"/>
  <c r="B116" i="11"/>
  <c r="A116" i="11"/>
  <c r="C115" i="11"/>
  <c r="E115" i="11" s="1"/>
  <c r="B115" i="11"/>
  <c r="A115" i="11"/>
  <c r="C114" i="11"/>
  <c r="E114" i="11" s="1"/>
  <c r="B114" i="11"/>
  <c r="A114" i="11"/>
  <c r="C113" i="11"/>
  <c r="D113" i="11" s="1"/>
  <c r="B113" i="11"/>
  <c r="A113" i="11"/>
  <c r="C112" i="11"/>
  <c r="D112" i="11" s="1"/>
  <c r="B112" i="11"/>
  <c r="A112" i="11"/>
  <c r="C111" i="11"/>
  <c r="E111" i="11" s="1"/>
  <c r="B111" i="11"/>
  <c r="A111" i="11"/>
  <c r="C110" i="11"/>
  <c r="E110" i="11" s="1"/>
  <c r="B110" i="11"/>
  <c r="A110" i="11"/>
  <c r="C109" i="11"/>
  <c r="E109" i="11" s="1"/>
  <c r="B109" i="11"/>
  <c r="A109" i="11"/>
  <c r="C108" i="11"/>
  <c r="D108" i="11" s="1"/>
  <c r="B108" i="11"/>
  <c r="A108" i="11"/>
  <c r="C107" i="11"/>
  <c r="D107" i="11" s="1"/>
  <c r="B107" i="11"/>
  <c r="A107" i="11"/>
  <c r="C106" i="11"/>
  <c r="E106" i="11" s="1"/>
  <c r="B106" i="11"/>
  <c r="A106" i="11"/>
  <c r="C105" i="11"/>
  <c r="E105" i="11" s="1"/>
  <c r="B105" i="11"/>
  <c r="A105" i="11"/>
  <c r="C104" i="11"/>
  <c r="E104" i="11" s="1"/>
  <c r="B104" i="11"/>
  <c r="A104" i="11"/>
  <c r="C103" i="11"/>
  <c r="D103" i="11" s="1"/>
  <c r="B103" i="11"/>
  <c r="A103" i="11"/>
  <c r="C102" i="11"/>
  <c r="E102" i="11" s="1"/>
  <c r="B102" i="11"/>
  <c r="A102" i="11"/>
  <c r="C101" i="11"/>
  <c r="E101" i="11" s="1"/>
  <c r="B101" i="11"/>
  <c r="A101" i="11"/>
  <c r="C100" i="11"/>
  <c r="D100" i="11" s="1"/>
  <c r="B100" i="11"/>
  <c r="A100" i="11"/>
  <c r="C99" i="11"/>
  <c r="E99" i="11" s="1"/>
  <c r="B99" i="11"/>
  <c r="A99" i="11"/>
  <c r="C98" i="11"/>
  <c r="D98" i="11" s="1"/>
  <c r="B98" i="11"/>
  <c r="A98" i="11"/>
  <c r="C97" i="11"/>
  <c r="E97" i="11" s="1"/>
  <c r="B97" i="11"/>
  <c r="A97" i="11"/>
  <c r="C96" i="11"/>
  <c r="E96" i="11" s="1"/>
  <c r="B96" i="11"/>
  <c r="A96" i="11"/>
  <c r="C95" i="11"/>
  <c r="D95" i="11" s="1"/>
  <c r="B95" i="11"/>
  <c r="A95" i="11"/>
  <c r="C94" i="11"/>
  <c r="E94" i="11" s="1"/>
  <c r="B94" i="11"/>
  <c r="A94" i="11"/>
  <c r="C93" i="11"/>
  <c r="E93" i="11" s="1"/>
  <c r="B93" i="11"/>
  <c r="A93" i="11"/>
  <c r="C92" i="11"/>
  <c r="E92" i="11" s="1"/>
  <c r="B92" i="11"/>
  <c r="A92" i="11"/>
  <c r="C91" i="11"/>
  <c r="D91" i="11" s="1"/>
  <c r="B91" i="11"/>
  <c r="A91" i="11"/>
  <c r="C90" i="11"/>
  <c r="D90" i="11" s="1"/>
  <c r="B90" i="11"/>
  <c r="A90" i="11"/>
  <c r="C89" i="11"/>
  <c r="E89" i="11" s="1"/>
  <c r="B89" i="11"/>
  <c r="A89" i="11"/>
  <c r="C88" i="11"/>
  <c r="E88" i="11" s="1"/>
  <c r="B88" i="11"/>
  <c r="A88" i="11"/>
  <c r="C87" i="11"/>
  <c r="E87" i="11" s="1"/>
  <c r="B87" i="11"/>
  <c r="A87" i="11"/>
  <c r="C86" i="11"/>
  <c r="D86" i="11" s="1"/>
  <c r="B86" i="11"/>
  <c r="A86" i="11"/>
  <c r="C85" i="11"/>
  <c r="E85" i="11" s="1"/>
  <c r="B85" i="11"/>
  <c r="A85" i="11"/>
  <c r="C84" i="11"/>
  <c r="E84" i="11" s="1"/>
  <c r="B84" i="11"/>
  <c r="A84" i="11"/>
  <c r="C83" i="11"/>
  <c r="E83" i="11" s="1"/>
  <c r="B83" i="11"/>
  <c r="A83" i="11"/>
  <c r="C82" i="11"/>
  <c r="D82" i="11" s="1"/>
  <c r="B82" i="11"/>
  <c r="A82" i="11"/>
  <c r="C81" i="11"/>
  <c r="D81" i="11" s="1"/>
  <c r="B81" i="11"/>
  <c r="A81" i="11"/>
  <c r="C80" i="11"/>
  <c r="E80" i="11" s="1"/>
  <c r="B80" i="11"/>
  <c r="A80" i="11"/>
  <c r="C79" i="11"/>
  <c r="D79" i="11" s="1"/>
  <c r="B79" i="11"/>
  <c r="A79" i="11"/>
  <c r="C78" i="11"/>
  <c r="E78" i="11" s="1"/>
  <c r="B78" i="11"/>
  <c r="A78" i="11"/>
  <c r="C77" i="11"/>
  <c r="E77" i="11" s="1"/>
  <c r="B77" i="11"/>
  <c r="A77" i="11"/>
  <c r="C76" i="11"/>
  <c r="D76" i="11" s="1"/>
  <c r="B76" i="11"/>
  <c r="A76" i="11"/>
  <c r="C75" i="11"/>
  <c r="E75" i="11" s="1"/>
  <c r="B75" i="11"/>
  <c r="A75" i="11"/>
  <c r="C74" i="11"/>
  <c r="E74" i="11" s="1"/>
  <c r="B74" i="11"/>
  <c r="A74" i="11"/>
  <c r="C73" i="11"/>
  <c r="E73" i="11" s="1"/>
  <c r="B73" i="11"/>
  <c r="A73" i="11"/>
  <c r="C72" i="11"/>
  <c r="D72" i="11" s="1"/>
  <c r="B72" i="11"/>
  <c r="A72" i="11"/>
  <c r="C71" i="11"/>
  <c r="E71" i="11" s="1"/>
  <c r="B71" i="11"/>
  <c r="A71" i="11"/>
  <c r="C70" i="11"/>
  <c r="E70" i="11" s="1"/>
  <c r="B70" i="11"/>
  <c r="A70" i="11"/>
  <c r="C69" i="11"/>
  <c r="E69" i="11" s="1"/>
  <c r="B69" i="11"/>
  <c r="A69" i="11"/>
  <c r="C68" i="11"/>
  <c r="D68" i="11" s="1"/>
  <c r="B68" i="11"/>
  <c r="A68" i="11"/>
  <c r="C67" i="11"/>
  <c r="E67" i="11" s="1"/>
  <c r="B67" i="11"/>
  <c r="A67" i="11"/>
  <c r="C66" i="11"/>
  <c r="E66" i="11" s="1"/>
  <c r="B66" i="11"/>
  <c r="A66" i="11"/>
  <c r="C65" i="11"/>
  <c r="D65" i="11" s="1"/>
  <c r="B65" i="11"/>
  <c r="A65" i="11"/>
  <c r="C64" i="11"/>
  <c r="E64" i="11" s="1"/>
  <c r="B64" i="11"/>
  <c r="A64" i="11"/>
  <c r="C63" i="11"/>
  <c r="E63" i="11" s="1"/>
  <c r="B63" i="11"/>
  <c r="A63" i="11"/>
  <c r="C62" i="11"/>
  <c r="E62" i="11" s="1"/>
  <c r="B62" i="11"/>
  <c r="A62" i="11"/>
  <c r="C61" i="11"/>
  <c r="D61" i="11" s="1"/>
  <c r="B61" i="11"/>
  <c r="A61" i="11"/>
  <c r="C60" i="11"/>
  <c r="D60" i="11" s="1"/>
  <c r="B60" i="11"/>
  <c r="A60" i="11"/>
  <c r="C59" i="11"/>
  <c r="E59" i="11" s="1"/>
  <c r="B59" i="11"/>
  <c r="A59" i="11"/>
  <c r="C58" i="11"/>
  <c r="E58" i="11" s="1"/>
  <c r="B58" i="11"/>
  <c r="A58" i="11"/>
  <c r="C57" i="11"/>
  <c r="E57" i="11" s="1"/>
  <c r="B57" i="11"/>
  <c r="A57" i="11"/>
  <c r="C56" i="11"/>
  <c r="D56" i="11" s="1"/>
  <c r="B56" i="11"/>
  <c r="A56" i="11"/>
  <c r="C55" i="11"/>
  <c r="E55" i="11" s="1"/>
  <c r="B55" i="11"/>
  <c r="A55" i="11"/>
  <c r="C54" i="11"/>
  <c r="E54" i="11" s="1"/>
  <c r="B54" i="11"/>
  <c r="A54" i="11"/>
  <c r="C53" i="11"/>
  <c r="E53" i="11" s="1"/>
  <c r="B53" i="11"/>
  <c r="A53" i="11"/>
  <c r="C52" i="11"/>
  <c r="D52" i="11" s="1"/>
  <c r="B52" i="11"/>
  <c r="A52" i="11"/>
  <c r="C51" i="11"/>
  <c r="E51" i="11" s="1"/>
  <c r="B51" i="11"/>
  <c r="A51" i="11"/>
  <c r="C50" i="11"/>
  <c r="E50" i="11" s="1"/>
  <c r="B50" i="11"/>
  <c r="A50" i="11"/>
  <c r="C49" i="11"/>
  <c r="E49" i="11" s="1"/>
  <c r="B49" i="11"/>
  <c r="A49" i="11"/>
  <c r="C48" i="11"/>
  <c r="D48" i="11" s="1"/>
  <c r="B48" i="11"/>
  <c r="A48" i="11"/>
  <c r="C47" i="11"/>
  <c r="E47" i="11" s="1"/>
  <c r="B47" i="11"/>
  <c r="A47" i="11"/>
  <c r="C46" i="11"/>
  <c r="E46" i="11" s="1"/>
  <c r="B46" i="11"/>
  <c r="A46" i="11"/>
  <c r="C45" i="11"/>
  <c r="D45" i="11" s="1"/>
  <c r="B45" i="11"/>
  <c r="A45" i="11"/>
  <c r="C44" i="11"/>
  <c r="E44" i="11" s="1"/>
  <c r="B44" i="11"/>
  <c r="A44" i="11"/>
  <c r="C43" i="11"/>
  <c r="E43" i="11" s="1"/>
  <c r="B43" i="11"/>
  <c r="A43" i="11"/>
  <c r="C41" i="11"/>
  <c r="E41" i="11" s="1"/>
  <c r="B41" i="11"/>
  <c r="A41" i="11"/>
  <c r="C40" i="11"/>
  <c r="D40" i="11" s="1"/>
  <c r="B40" i="11"/>
  <c r="A40" i="11"/>
  <c r="C39" i="11"/>
  <c r="D39" i="11" s="1"/>
  <c r="B39" i="11"/>
  <c r="A39" i="11"/>
  <c r="C38" i="11"/>
  <c r="E38" i="11" s="1"/>
  <c r="B38" i="11"/>
  <c r="A38" i="11"/>
  <c r="C37" i="11"/>
  <c r="E37" i="11" s="1"/>
  <c r="B37" i="11"/>
  <c r="A37" i="11"/>
  <c r="C36" i="11"/>
  <c r="E36" i="11" s="1"/>
  <c r="B36" i="11"/>
  <c r="A36" i="11"/>
  <c r="C35" i="11"/>
  <c r="D35" i="11" s="1"/>
  <c r="B35" i="11"/>
  <c r="A35" i="11"/>
  <c r="C34" i="11"/>
  <c r="E34" i="11" s="1"/>
  <c r="B34" i="11"/>
  <c r="A34" i="11"/>
  <c r="C33" i="11"/>
  <c r="E33" i="11" s="1"/>
  <c r="B33" i="11"/>
  <c r="A33" i="11"/>
  <c r="C32" i="11"/>
  <c r="E32" i="11" s="1"/>
  <c r="B32" i="11"/>
  <c r="A32" i="11"/>
  <c r="C31" i="11"/>
  <c r="D31" i="11" s="1"/>
  <c r="B31" i="11"/>
  <c r="A31" i="11"/>
  <c r="C30" i="11"/>
  <c r="E30" i="11" s="1"/>
  <c r="B30" i="11"/>
  <c r="A30" i="11"/>
  <c r="C29" i="11"/>
  <c r="E29" i="11" s="1"/>
  <c r="B29" i="11"/>
  <c r="A29" i="11"/>
  <c r="C28" i="11"/>
  <c r="E28" i="11" s="1"/>
  <c r="B28" i="11"/>
  <c r="A28" i="11"/>
  <c r="C27" i="11"/>
  <c r="D27" i="11" s="1"/>
  <c r="B27" i="11"/>
  <c r="A27" i="11"/>
  <c r="C26" i="11"/>
  <c r="E26" i="11" s="1"/>
  <c r="B26" i="11"/>
  <c r="A26" i="11"/>
  <c r="C25" i="11"/>
  <c r="E25" i="11" s="1"/>
  <c r="B25" i="11"/>
  <c r="A25" i="11"/>
  <c r="C24" i="11"/>
  <c r="D24" i="11" s="1"/>
  <c r="B24" i="11"/>
  <c r="A24" i="11"/>
  <c r="C23" i="11"/>
  <c r="D23" i="11" s="1"/>
  <c r="B23" i="11"/>
  <c r="A23" i="11"/>
  <c r="C22" i="11"/>
  <c r="E22" i="11" s="1"/>
  <c r="B22" i="11"/>
  <c r="A22" i="11"/>
  <c r="C21" i="11"/>
  <c r="E21" i="11" s="1"/>
  <c r="B21" i="11"/>
  <c r="A21" i="11"/>
  <c r="C20" i="11"/>
  <c r="E20" i="11" s="1"/>
  <c r="B20" i="11"/>
  <c r="A20" i="11"/>
  <c r="C19" i="11"/>
  <c r="D19" i="11" s="1"/>
  <c r="B19" i="11"/>
  <c r="A19" i="11"/>
  <c r="C18" i="11"/>
  <c r="E18" i="11" s="1"/>
  <c r="B18" i="11"/>
  <c r="A18" i="11"/>
  <c r="C17" i="11"/>
  <c r="E17" i="11" s="1"/>
  <c r="B17" i="11"/>
  <c r="A17" i="11"/>
  <c r="C16" i="11"/>
  <c r="E16" i="11" s="1"/>
  <c r="B16" i="11"/>
  <c r="A16" i="11"/>
  <c r="C15" i="11"/>
  <c r="D15" i="11" s="1"/>
  <c r="B15" i="11"/>
  <c r="A15" i="11"/>
  <c r="C14" i="11"/>
  <c r="E14" i="11" s="1"/>
  <c r="B14" i="11"/>
  <c r="A14" i="11"/>
  <c r="C13" i="11"/>
  <c r="E13" i="11" s="1"/>
  <c r="B13" i="11"/>
  <c r="A13" i="11"/>
  <c r="C12" i="11"/>
  <c r="E12" i="11" s="1"/>
  <c r="B12" i="11"/>
  <c r="A12" i="11"/>
  <c r="C11" i="11"/>
  <c r="D11" i="11" s="1"/>
  <c r="B11" i="11"/>
  <c r="A11" i="11"/>
  <c r="C10" i="11"/>
  <c r="E10" i="11" s="1"/>
  <c r="B10" i="11"/>
  <c r="A10" i="11"/>
  <c r="C9" i="11"/>
  <c r="E9" i="11" s="1"/>
  <c r="B9" i="11"/>
  <c r="A9" i="11"/>
  <c r="C8" i="11"/>
  <c r="E8" i="11" s="1"/>
  <c r="B8" i="11"/>
  <c r="A8" i="11"/>
  <c r="C7" i="11"/>
  <c r="D7" i="11" s="1"/>
  <c r="B7" i="11"/>
  <c r="A7" i="11"/>
  <c r="C6" i="11"/>
  <c r="E6" i="11" s="1"/>
  <c r="B6" i="11"/>
  <c r="A6" i="11"/>
  <c r="C5" i="11"/>
  <c r="E5" i="11" s="1"/>
  <c r="B5" i="11"/>
  <c r="A5" i="11"/>
  <c r="C4" i="11"/>
  <c r="D4" i="11" s="1"/>
  <c r="B4" i="11"/>
  <c r="A4" i="11"/>
  <c r="E113" i="11" l="1"/>
  <c r="E112" i="11"/>
  <c r="E19" i="11"/>
  <c r="D20" i="11"/>
  <c r="D49" i="11"/>
  <c r="E7" i="11"/>
  <c r="D8" i="11"/>
  <c r="E40" i="11"/>
  <c r="E56" i="11"/>
  <c r="D57" i="11"/>
  <c r="E91" i="11"/>
  <c r="E108" i="11"/>
  <c r="D109" i="11"/>
  <c r="D87" i="11"/>
  <c r="E4" i="11"/>
  <c r="E15" i="11"/>
  <c r="D16" i="11"/>
  <c r="D44" i="11"/>
  <c r="E45" i="11"/>
  <c r="E24" i="11"/>
  <c r="E35" i="11"/>
  <c r="D36" i="11"/>
  <c r="E61" i="11"/>
  <c r="E68" i="11"/>
  <c r="D69" i="11"/>
  <c r="E95" i="11"/>
  <c r="E48" i="11"/>
  <c r="E103" i="11"/>
  <c r="D104" i="11"/>
  <c r="E116" i="11"/>
  <c r="D117" i="11"/>
  <c r="E27" i="11"/>
  <c r="D28" i="11"/>
  <c r="D64" i="11"/>
  <c r="E65" i="11"/>
  <c r="E76" i="11"/>
  <c r="D77" i="11"/>
  <c r="E86" i="11"/>
  <c r="E11" i="11"/>
  <c r="D12" i="11"/>
  <c r="E31" i="11"/>
  <c r="D32" i="11"/>
  <c r="E52" i="11"/>
  <c r="D53" i="11"/>
  <c r="E72" i="11"/>
  <c r="D73" i="11"/>
  <c r="E82" i="11"/>
  <c r="D83" i="11"/>
  <c r="E124" i="11"/>
  <c r="D94" i="11"/>
  <c r="E98" i="11"/>
  <c r="D99" i="11"/>
  <c r="E23" i="11"/>
  <c r="E39" i="11"/>
  <c r="E60" i="11"/>
  <c r="E90" i="11"/>
  <c r="E120" i="11"/>
  <c r="D121" i="11"/>
  <c r="D5" i="11"/>
  <c r="D9" i="11"/>
  <c r="D13" i="11"/>
  <c r="D21" i="11"/>
  <c r="D25" i="11"/>
  <c r="D29" i="11"/>
  <c r="D33" i="11"/>
  <c r="D37" i="11"/>
  <c r="D41" i="11"/>
  <c r="D46" i="11"/>
  <c r="D50" i="11"/>
  <c r="D54" i="11"/>
  <c r="D58" i="11"/>
  <c r="D62" i="11"/>
  <c r="D66" i="11"/>
  <c r="D70" i="11"/>
  <c r="D74" i="11"/>
  <c r="D78" i="11"/>
  <c r="D84" i="11"/>
  <c r="D88" i="11"/>
  <c r="D92" i="11"/>
  <c r="D96" i="11"/>
  <c r="D101" i="11"/>
  <c r="D105" i="11"/>
  <c r="D110" i="11"/>
  <c r="D114" i="11"/>
  <c r="D118" i="11"/>
  <c r="D122" i="11"/>
  <c r="D17" i="11"/>
  <c r="D6" i="11"/>
  <c r="D10" i="11"/>
  <c r="D14" i="11"/>
  <c r="D18" i="11"/>
  <c r="D22" i="11"/>
  <c r="D26" i="11"/>
  <c r="D30" i="11"/>
  <c r="D34" i="11"/>
  <c r="D38" i="11"/>
  <c r="D43" i="11"/>
  <c r="D47" i="11"/>
  <c r="D51" i="11"/>
  <c r="D55" i="11"/>
  <c r="D59" i="11"/>
  <c r="D63" i="11"/>
  <c r="D67" i="11"/>
  <c r="D71" i="11"/>
  <c r="D75" i="11"/>
  <c r="D80" i="11"/>
  <c r="D85" i="11"/>
  <c r="D89" i="11"/>
  <c r="D93" i="11"/>
  <c r="D97" i="11"/>
  <c r="D102" i="11"/>
  <c r="D106" i="11"/>
  <c r="D111" i="11"/>
  <c r="D115" i="11"/>
  <c r="D119" i="11"/>
  <c r="D123" i="11"/>
  <c r="B355" i="10" l="1"/>
  <c r="C355" i="10" s="1"/>
  <c r="A355" i="10"/>
  <c r="B354" i="10"/>
  <c r="C354" i="10" s="1"/>
  <c r="A354" i="10"/>
  <c r="B353" i="10"/>
  <c r="C353" i="10" s="1"/>
  <c r="A353" i="10"/>
  <c r="B352" i="10"/>
  <c r="C352" i="10" s="1"/>
  <c r="A352" i="10"/>
  <c r="B351" i="10"/>
  <c r="C351" i="10" s="1"/>
  <c r="A351" i="10"/>
  <c r="B350" i="10"/>
  <c r="C350" i="10" s="1"/>
  <c r="A350" i="10"/>
  <c r="B349" i="10"/>
  <c r="C349" i="10" s="1"/>
  <c r="A349" i="10"/>
  <c r="B348" i="10"/>
  <c r="C348" i="10" s="1"/>
  <c r="A348" i="10"/>
  <c r="B347" i="10"/>
  <c r="A347" i="10"/>
  <c r="B346" i="10"/>
  <c r="C346" i="10" s="1"/>
  <c r="A346" i="10"/>
  <c r="B345" i="10"/>
  <c r="C345" i="10" s="1"/>
  <c r="A345" i="10"/>
  <c r="B344" i="10"/>
  <c r="C344" i="10" s="1"/>
  <c r="A344" i="10"/>
  <c r="B343" i="10"/>
  <c r="A343" i="10"/>
  <c r="B342" i="10"/>
  <c r="C342" i="10" s="1"/>
  <c r="A342" i="10"/>
  <c r="B341" i="10"/>
  <c r="C341" i="10" s="1"/>
  <c r="A341" i="10"/>
  <c r="B340" i="10"/>
  <c r="C340" i="10" s="1"/>
  <c r="A340" i="10"/>
  <c r="B339" i="10"/>
  <c r="A339" i="10"/>
  <c r="B338" i="10"/>
  <c r="C338" i="10" s="1"/>
  <c r="A338" i="10"/>
  <c r="B337" i="10"/>
  <c r="C337" i="10" s="1"/>
  <c r="A337" i="10"/>
  <c r="B336" i="10"/>
  <c r="A336" i="10"/>
  <c r="B335" i="10"/>
  <c r="A335" i="10"/>
  <c r="B334" i="10"/>
  <c r="C334" i="10" s="1"/>
  <c r="A334" i="10"/>
  <c r="B333" i="10"/>
  <c r="C333" i="10" s="1"/>
  <c r="A333" i="10"/>
  <c r="B332" i="10"/>
  <c r="C332" i="10" s="1"/>
  <c r="A332" i="10"/>
  <c r="B331" i="10"/>
  <c r="A331" i="10"/>
  <c r="B330" i="10"/>
  <c r="C330" i="10" s="1"/>
  <c r="A330" i="10"/>
  <c r="B329" i="10"/>
  <c r="C329" i="10" s="1"/>
  <c r="A329" i="10"/>
  <c r="B328" i="10"/>
  <c r="C328" i="10" s="1"/>
  <c r="A328" i="10"/>
  <c r="B327" i="10"/>
  <c r="A327" i="10"/>
  <c r="B326" i="10"/>
  <c r="C326" i="10" s="1"/>
  <c r="A326" i="10"/>
  <c r="B325" i="10"/>
  <c r="C325" i="10" s="1"/>
  <c r="A325" i="10"/>
  <c r="B324" i="10"/>
  <c r="C324" i="10" s="1"/>
  <c r="A324" i="10"/>
  <c r="B323" i="10"/>
  <c r="A323" i="10"/>
  <c r="B322" i="10"/>
  <c r="C322" i="10" s="1"/>
  <c r="A322" i="10"/>
  <c r="B321" i="10"/>
  <c r="C321" i="10" s="1"/>
  <c r="A321" i="10"/>
  <c r="B320" i="10"/>
  <c r="C320" i="10" s="1"/>
  <c r="A320" i="10"/>
  <c r="B319" i="10"/>
  <c r="A319" i="10"/>
  <c r="B318" i="10"/>
  <c r="C318" i="10" s="1"/>
  <c r="A318" i="10"/>
  <c r="B317" i="10"/>
  <c r="C317" i="10" s="1"/>
  <c r="A317" i="10"/>
  <c r="B316" i="10"/>
  <c r="C316" i="10" s="1"/>
  <c r="A316" i="10"/>
  <c r="B315" i="10"/>
  <c r="A315" i="10"/>
  <c r="B314" i="10"/>
  <c r="C314" i="10" s="1"/>
  <c r="A314" i="10"/>
  <c r="B313" i="10"/>
  <c r="C313" i="10" s="1"/>
  <c r="A313" i="10"/>
  <c r="B312" i="10"/>
  <c r="C312" i="10" s="1"/>
  <c r="A312" i="10"/>
  <c r="B311" i="10"/>
  <c r="A311" i="10"/>
  <c r="B310" i="10"/>
  <c r="C310" i="10" s="1"/>
  <c r="A310" i="10"/>
  <c r="B309" i="10"/>
  <c r="C309" i="10" s="1"/>
  <c r="A309" i="10"/>
  <c r="B308" i="10"/>
  <c r="C308" i="10" s="1"/>
  <c r="A308" i="10"/>
  <c r="B307" i="10"/>
  <c r="A307" i="10"/>
  <c r="B306" i="10"/>
  <c r="A306" i="10"/>
  <c r="B305" i="10"/>
  <c r="C305" i="10" s="1"/>
  <c r="A305" i="10"/>
  <c r="B304" i="10"/>
  <c r="C304" i="10" s="1"/>
  <c r="A304" i="10"/>
  <c r="B303" i="10"/>
  <c r="A303" i="10"/>
  <c r="B302" i="10"/>
  <c r="C302" i="10" s="1"/>
  <c r="A302" i="10"/>
  <c r="B301" i="10"/>
  <c r="C301" i="10" s="1"/>
  <c r="A301" i="10"/>
  <c r="B300" i="10"/>
  <c r="C300" i="10" s="1"/>
  <c r="A300" i="10"/>
  <c r="B299" i="10"/>
  <c r="A299" i="10"/>
  <c r="B298" i="10"/>
  <c r="C298" i="10" s="1"/>
  <c r="A298" i="10"/>
  <c r="B297" i="10"/>
  <c r="C297" i="10" s="1"/>
  <c r="A297" i="10"/>
  <c r="B296" i="10"/>
  <c r="C296" i="10" s="1"/>
  <c r="A296" i="10"/>
  <c r="B295" i="10"/>
  <c r="A295" i="10"/>
  <c r="B294" i="10"/>
  <c r="C294" i="10" s="1"/>
  <c r="A294" i="10"/>
  <c r="B293" i="10"/>
  <c r="C293" i="10" s="1"/>
  <c r="A293" i="10"/>
  <c r="B292" i="10"/>
  <c r="C292" i="10" s="1"/>
  <c r="A292" i="10"/>
  <c r="B291" i="10"/>
  <c r="A291" i="10"/>
  <c r="B290" i="10"/>
  <c r="C290" i="10" s="1"/>
  <c r="A290" i="10"/>
  <c r="B289" i="10"/>
  <c r="C289" i="10" s="1"/>
  <c r="A289" i="10"/>
  <c r="B288" i="10"/>
  <c r="A288" i="10"/>
  <c r="B287" i="10"/>
  <c r="A287" i="10"/>
  <c r="B286" i="10"/>
  <c r="C286" i="10" s="1"/>
  <c r="A286" i="10"/>
  <c r="B285" i="10"/>
  <c r="A285" i="10"/>
  <c r="B284" i="10"/>
  <c r="C284" i="10" s="1"/>
  <c r="A284" i="10"/>
  <c r="B283" i="10"/>
  <c r="A283" i="10"/>
  <c r="B282" i="10"/>
  <c r="C282" i="10" s="1"/>
  <c r="A282" i="10"/>
  <c r="B281" i="10"/>
  <c r="C281" i="10" s="1"/>
  <c r="A281" i="10"/>
  <c r="B280" i="10"/>
  <c r="C280" i="10" s="1"/>
  <c r="A280" i="10"/>
  <c r="B279" i="10"/>
  <c r="A279" i="10"/>
  <c r="B278" i="10"/>
  <c r="C278" i="10" s="1"/>
  <c r="A278" i="10"/>
  <c r="B277" i="10"/>
  <c r="C277" i="10" s="1"/>
  <c r="A277" i="10"/>
  <c r="B276" i="10"/>
  <c r="C276" i="10" s="1"/>
  <c r="A276" i="10"/>
  <c r="B275" i="10"/>
  <c r="A275" i="10"/>
  <c r="B274" i="10"/>
  <c r="C274" i="10" s="1"/>
  <c r="A274" i="10"/>
  <c r="B273" i="10"/>
  <c r="C273" i="10" s="1"/>
  <c r="A273" i="10"/>
  <c r="B272" i="10"/>
  <c r="C272" i="10" s="1"/>
  <c r="A272" i="10"/>
  <c r="B271" i="10"/>
  <c r="A271" i="10"/>
  <c r="B270" i="10"/>
  <c r="C270" i="10" s="1"/>
  <c r="A270" i="10"/>
  <c r="B269" i="10"/>
  <c r="C269" i="10" s="1"/>
  <c r="A269" i="10"/>
  <c r="B268" i="10"/>
  <c r="C268" i="10" s="1"/>
  <c r="A268" i="10"/>
  <c r="B267" i="10"/>
  <c r="C267" i="10" s="1"/>
  <c r="A267" i="10"/>
  <c r="B266" i="10"/>
  <c r="C266" i="10" s="1"/>
  <c r="A266" i="10"/>
  <c r="B265" i="10"/>
  <c r="C265" i="10" s="1"/>
  <c r="A265" i="10"/>
  <c r="B264" i="10"/>
  <c r="C264" i="10" s="1"/>
  <c r="A264" i="10"/>
  <c r="B263" i="10"/>
  <c r="C263" i="10" s="1"/>
  <c r="A263" i="10"/>
  <c r="B262" i="10"/>
  <c r="C262" i="10" s="1"/>
  <c r="A262" i="10"/>
  <c r="B261" i="10"/>
  <c r="C261" i="10" s="1"/>
  <c r="A261" i="10"/>
  <c r="B260" i="10"/>
  <c r="C260" i="10" s="1"/>
  <c r="A260" i="10"/>
  <c r="B259" i="10"/>
  <c r="C259" i="10" s="1"/>
  <c r="A259" i="10"/>
  <c r="B258" i="10"/>
  <c r="C258" i="10" s="1"/>
  <c r="A258" i="10"/>
  <c r="B257" i="10"/>
  <c r="A257" i="10"/>
  <c r="B256" i="10"/>
  <c r="C256" i="10" s="1"/>
  <c r="A256" i="10"/>
  <c r="B255" i="10"/>
  <c r="C255" i="10" s="1"/>
  <c r="A255" i="10"/>
  <c r="B254" i="10"/>
  <c r="C254" i="10" s="1"/>
  <c r="A254" i="10"/>
  <c r="B253" i="10"/>
  <c r="C253" i="10" s="1"/>
  <c r="A253" i="10"/>
  <c r="B252" i="10"/>
  <c r="C252" i="10" s="1"/>
  <c r="A252" i="10"/>
  <c r="B251" i="10"/>
  <c r="C251" i="10" s="1"/>
  <c r="A251" i="10"/>
  <c r="B250" i="10"/>
  <c r="C250" i="10" s="1"/>
  <c r="A250" i="10"/>
  <c r="B249" i="10"/>
  <c r="C249" i="10" s="1"/>
  <c r="A249" i="10"/>
  <c r="B248" i="10"/>
  <c r="C248" i="10" s="1"/>
  <c r="A248" i="10"/>
  <c r="B247" i="10"/>
  <c r="C247" i="10" s="1"/>
  <c r="A247" i="10"/>
  <c r="B246" i="10"/>
  <c r="C246" i="10" s="1"/>
  <c r="A246" i="10"/>
  <c r="B245" i="10"/>
  <c r="C245" i="10" s="1"/>
  <c r="A245" i="10"/>
  <c r="B244" i="10"/>
  <c r="C244" i="10" s="1"/>
  <c r="A244" i="10"/>
  <c r="B243" i="10"/>
  <c r="C243" i="10" s="1"/>
  <c r="A243" i="10"/>
  <c r="B242" i="10"/>
  <c r="C242" i="10" s="1"/>
  <c r="A242" i="10"/>
  <c r="B241" i="10"/>
  <c r="A241" i="10"/>
  <c r="B240" i="10"/>
  <c r="C240" i="10" s="1"/>
  <c r="A240" i="10"/>
  <c r="B239" i="10"/>
  <c r="C239" i="10" s="1"/>
  <c r="A239" i="10"/>
  <c r="B238" i="10"/>
  <c r="C238" i="10" s="1"/>
  <c r="A238" i="10"/>
  <c r="B237" i="10"/>
  <c r="C237" i="10" s="1"/>
  <c r="A237" i="10"/>
  <c r="B236" i="10"/>
  <c r="C236" i="10" s="1"/>
  <c r="A236" i="10"/>
  <c r="B235" i="10"/>
  <c r="C235" i="10" s="1"/>
  <c r="A235" i="10"/>
  <c r="B234" i="10"/>
  <c r="C234" i="10" s="1"/>
  <c r="A234" i="10"/>
  <c r="B233" i="10"/>
  <c r="C233" i="10" s="1"/>
  <c r="A233" i="10"/>
  <c r="B232" i="10"/>
  <c r="C232" i="10" s="1"/>
  <c r="A232" i="10"/>
  <c r="B231" i="10"/>
  <c r="C231" i="10" s="1"/>
  <c r="A231" i="10"/>
  <c r="B230" i="10"/>
  <c r="C230" i="10" s="1"/>
  <c r="A230" i="10"/>
  <c r="B229" i="10"/>
  <c r="C229" i="10" s="1"/>
  <c r="A229" i="10"/>
  <c r="B228" i="10"/>
  <c r="C228" i="10" s="1"/>
  <c r="A228" i="10"/>
  <c r="B227" i="10"/>
  <c r="C227" i="10" s="1"/>
  <c r="A227" i="10"/>
  <c r="B226" i="10"/>
  <c r="C226" i="10" s="1"/>
  <c r="A226" i="10"/>
  <c r="B225" i="10"/>
  <c r="C225" i="10" s="1"/>
  <c r="A225" i="10"/>
  <c r="B224" i="10"/>
  <c r="C224" i="10" s="1"/>
  <c r="A224" i="10"/>
  <c r="B223" i="10"/>
  <c r="C223" i="10" s="1"/>
  <c r="A223" i="10"/>
  <c r="B222" i="10"/>
  <c r="C222" i="10" s="1"/>
  <c r="A222" i="10"/>
  <c r="B221" i="10"/>
  <c r="C221" i="10" s="1"/>
  <c r="A221" i="10"/>
  <c r="B220" i="10"/>
  <c r="C220" i="10" s="1"/>
  <c r="A220" i="10"/>
  <c r="B219" i="10"/>
  <c r="C219" i="10" s="1"/>
  <c r="A219" i="10"/>
  <c r="B218" i="10"/>
  <c r="C218" i="10" s="1"/>
  <c r="A218" i="10"/>
  <c r="B217" i="10"/>
  <c r="A217" i="10"/>
  <c r="B216" i="10"/>
  <c r="C216" i="10" s="1"/>
  <c r="A216" i="10"/>
  <c r="B215" i="10"/>
  <c r="C215" i="10" s="1"/>
  <c r="A215" i="10"/>
  <c r="B214" i="10"/>
  <c r="C214" i="10" s="1"/>
  <c r="A214" i="10"/>
  <c r="B213" i="10"/>
  <c r="C213" i="10" s="1"/>
  <c r="A213" i="10"/>
  <c r="B212" i="10"/>
  <c r="C212" i="10" s="1"/>
  <c r="A212" i="10"/>
  <c r="B211" i="10"/>
  <c r="C211" i="10" s="1"/>
  <c r="A211" i="10"/>
  <c r="B210" i="10"/>
  <c r="C210" i="10" s="1"/>
  <c r="A210" i="10"/>
  <c r="B209" i="10"/>
  <c r="C209" i="10" s="1"/>
  <c r="A209" i="10"/>
  <c r="B208" i="10"/>
  <c r="C208" i="10" s="1"/>
  <c r="A208" i="10"/>
  <c r="B207" i="10"/>
  <c r="C207" i="10" s="1"/>
  <c r="A207" i="10"/>
  <c r="B206" i="10"/>
  <c r="C206" i="10" s="1"/>
  <c r="A206" i="10"/>
  <c r="B205" i="10"/>
  <c r="C205" i="10" s="1"/>
  <c r="A205" i="10"/>
  <c r="B204" i="10"/>
  <c r="D204" i="10" s="1"/>
  <c r="A204" i="10"/>
  <c r="B203" i="10"/>
  <c r="C203" i="10" s="1"/>
  <c r="A203" i="10"/>
  <c r="B202" i="10"/>
  <c r="C202" i="10" s="1"/>
  <c r="A202" i="10"/>
  <c r="B201" i="10"/>
  <c r="C201" i="10" s="1"/>
  <c r="A201" i="10"/>
  <c r="B200" i="10"/>
  <c r="C200" i="10" s="1"/>
  <c r="A200" i="10"/>
  <c r="B199" i="10"/>
  <c r="C199" i="10" s="1"/>
  <c r="A199" i="10"/>
  <c r="B198" i="10"/>
  <c r="C198" i="10" s="1"/>
  <c r="A198" i="10"/>
  <c r="B197" i="10"/>
  <c r="D197" i="10" s="1"/>
  <c r="A197" i="10"/>
  <c r="B196" i="10"/>
  <c r="D196" i="10" s="1"/>
  <c r="A196" i="10"/>
  <c r="B195" i="10"/>
  <c r="D195" i="10" s="1"/>
  <c r="A195" i="10"/>
  <c r="B194" i="10"/>
  <c r="D194" i="10" s="1"/>
  <c r="A194" i="10"/>
  <c r="B193" i="10"/>
  <c r="D193" i="10" s="1"/>
  <c r="A193" i="10"/>
  <c r="B192" i="10"/>
  <c r="D192" i="10" s="1"/>
  <c r="A192" i="10"/>
  <c r="B191" i="10"/>
  <c r="D191" i="10" s="1"/>
  <c r="A191" i="10"/>
  <c r="B190" i="10"/>
  <c r="D190" i="10" s="1"/>
  <c r="A190" i="10"/>
  <c r="B189" i="10"/>
  <c r="D189" i="10" s="1"/>
  <c r="A189" i="10"/>
  <c r="B188" i="10"/>
  <c r="D188" i="10" s="1"/>
  <c r="A188" i="10"/>
  <c r="B187" i="10"/>
  <c r="D187" i="10" s="1"/>
  <c r="A187" i="10"/>
  <c r="B186" i="10"/>
  <c r="D186" i="10" s="1"/>
  <c r="A186" i="10"/>
  <c r="B185" i="10"/>
  <c r="D185" i="10" s="1"/>
  <c r="A185" i="10"/>
  <c r="B184" i="10"/>
  <c r="D184" i="10" s="1"/>
  <c r="A184" i="10"/>
  <c r="B183" i="10"/>
  <c r="D183" i="10" s="1"/>
  <c r="A183" i="10"/>
  <c r="B182" i="10"/>
  <c r="D182" i="10" s="1"/>
  <c r="A182" i="10"/>
  <c r="B181" i="10"/>
  <c r="D181" i="10" s="1"/>
  <c r="A181" i="10"/>
  <c r="B180" i="10"/>
  <c r="D180" i="10" s="1"/>
  <c r="A180" i="10"/>
  <c r="B179" i="10"/>
  <c r="C179" i="10" s="1"/>
  <c r="A179" i="10"/>
  <c r="B178" i="10"/>
  <c r="C178" i="10" s="1"/>
  <c r="A178" i="10"/>
  <c r="B177" i="10"/>
  <c r="C177" i="10" s="1"/>
  <c r="A177" i="10"/>
  <c r="B176" i="10"/>
  <c r="C176" i="10" s="1"/>
  <c r="A176" i="10"/>
  <c r="B175" i="10"/>
  <c r="C175" i="10" s="1"/>
  <c r="A175" i="10"/>
  <c r="B174" i="10"/>
  <c r="C174" i="10" s="1"/>
  <c r="A174" i="10"/>
  <c r="B173" i="10"/>
  <c r="C173" i="10" s="1"/>
  <c r="A173" i="10"/>
  <c r="B172" i="10"/>
  <c r="D172" i="10" s="1"/>
  <c r="A172" i="10"/>
  <c r="B171" i="10"/>
  <c r="C171" i="10" s="1"/>
  <c r="A171" i="10"/>
  <c r="B170" i="10"/>
  <c r="C170" i="10" s="1"/>
  <c r="A170" i="10"/>
  <c r="B169" i="10"/>
  <c r="C169" i="10" s="1"/>
  <c r="A169" i="10"/>
  <c r="B168" i="10"/>
  <c r="C168" i="10" s="1"/>
  <c r="A168" i="10"/>
  <c r="B167" i="10"/>
  <c r="D167" i="10" s="1"/>
  <c r="A167" i="10"/>
  <c r="B166" i="10"/>
  <c r="D166" i="10" s="1"/>
  <c r="A166" i="10"/>
  <c r="B165" i="10"/>
  <c r="D165" i="10" s="1"/>
  <c r="A165" i="10"/>
  <c r="B164" i="10"/>
  <c r="D164" i="10" s="1"/>
  <c r="A164" i="10"/>
  <c r="B163" i="10"/>
  <c r="D163" i="10" s="1"/>
  <c r="A163" i="10"/>
  <c r="B162" i="10"/>
  <c r="D162" i="10" s="1"/>
  <c r="A162" i="10"/>
  <c r="B161" i="10"/>
  <c r="C161" i="10" s="1"/>
  <c r="A161" i="10"/>
  <c r="B160" i="10"/>
  <c r="C160" i="10" s="1"/>
  <c r="A160" i="10"/>
  <c r="B159" i="10"/>
  <c r="C159" i="10" s="1"/>
  <c r="A159" i="10"/>
  <c r="B158" i="10"/>
  <c r="C158" i="10" s="1"/>
  <c r="A158" i="10"/>
  <c r="B157" i="10"/>
  <c r="C157" i="10" s="1"/>
  <c r="A157" i="10"/>
  <c r="B156" i="10"/>
  <c r="C156" i="10" s="1"/>
  <c r="A156" i="10"/>
  <c r="B155" i="10"/>
  <c r="C155" i="10" s="1"/>
  <c r="A155" i="10"/>
  <c r="B154" i="10"/>
  <c r="C154" i="10" s="1"/>
  <c r="A154" i="10"/>
  <c r="B153" i="10"/>
  <c r="C153" i="10" s="1"/>
  <c r="A153" i="10"/>
  <c r="B152" i="10"/>
  <c r="C152" i="10" s="1"/>
  <c r="A152" i="10"/>
  <c r="B151" i="10"/>
  <c r="C151" i="10" s="1"/>
  <c r="A151" i="10"/>
  <c r="B150" i="10"/>
  <c r="C150" i="10" s="1"/>
  <c r="A150" i="10"/>
  <c r="B149" i="10"/>
  <c r="D149" i="10" s="1"/>
  <c r="A149" i="10"/>
  <c r="B148" i="10"/>
  <c r="D148" i="10" s="1"/>
  <c r="A148" i="10"/>
  <c r="B147" i="10"/>
  <c r="D147" i="10" s="1"/>
  <c r="A147" i="10"/>
  <c r="B146" i="10"/>
  <c r="C146" i="10" s="1"/>
  <c r="A146" i="10"/>
  <c r="B145" i="10"/>
  <c r="C145" i="10" s="1"/>
  <c r="A145" i="10"/>
  <c r="B144" i="10"/>
  <c r="C144" i="10" s="1"/>
  <c r="A144" i="10"/>
  <c r="B143" i="10"/>
  <c r="D143" i="10" s="1"/>
  <c r="A143" i="10"/>
  <c r="B142" i="10"/>
  <c r="C142" i="10" s="1"/>
  <c r="A142" i="10"/>
  <c r="B141" i="10"/>
  <c r="C141" i="10" s="1"/>
  <c r="A141" i="10"/>
  <c r="B140" i="10"/>
  <c r="C140" i="10" s="1"/>
  <c r="A140" i="10"/>
  <c r="B139" i="10"/>
  <c r="C139" i="10" s="1"/>
  <c r="A139" i="10"/>
  <c r="B138" i="10"/>
  <c r="D138" i="10" s="1"/>
  <c r="A138" i="10"/>
  <c r="B137" i="10"/>
  <c r="D137" i="10" s="1"/>
  <c r="A137" i="10"/>
  <c r="B136" i="10"/>
  <c r="C136" i="10" s="1"/>
  <c r="A136" i="10"/>
  <c r="B135" i="10"/>
  <c r="D135" i="10" s="1"/>
  <c r="A135" i="10"/>
  <c r="B134" i="10"/>
  <c r="D134" i="10" s="1"/>
  <c r="A134" i="10"/>
  <c r="B133" i="10"/>
  <c r="D133" i="10" s="1"/>
  <c r="A133" i="10"/>
  <c r="B132" i="10"/>
  <c r="C132" i="10" s="1"/>
  <c r="A132" i="10"/>
  <c r="B131" i="10"/>
  <c r="C131" i="10" s="1"/>
  <c r="A131" i="10"/>
  <c r="B130" i="10"/>
  <c r="C130" i="10" s="1"/>
  <c r="A130" i="10"/>
  <c r="B129" i="10"/>
  <c r="C129" i="10" s="1"/>
  <c r="A129" i="10"/>
  <c r="B128" i="10"/>
  <c r="C128" i="10" s="1"/>
  <c r="A128" i="10"/>
  <c r="B127" i="10"/>
  <c r="C127" i="10" s="1"/>
  <c r="A127" i="10"/>
  <c r="B126" i="10"/>
  <c r="C126" i="10" s="1"/>
  <c r="A126" i="10"/>
  <c r="B125" i="10"/>
  <c r="C125" i="10" s="1"/>
  <c r="A125" i="10"/>
  <c r="B124" i="10"/>
  <c r="C124" i="10" s="1"/>
  <c r="A124" i="10"/>
  <c r="B123" i="10"/>
  <c r="C123" i="10" s="1"/>
  <c r="A123" i="10"/>
  <c r="B122" i="10"/>
  <c r="C122" i="10" s="1"/>
  <c r="A122" i="10"/>
  <c r="B121" i="10"/>
  <c r="C121" i="10" s="1"/>
  <c r="A121" i="10"/>
  <c r="B120" i="10"/>
  <c r="C120" i="10" s="1"/>
  <c r="A120" i="10"/>
  <c r="B119" i="10"/>
  <c r="C119" i="10" s="1"/>
  <c r="A119" i="10"/>
  <c r="B118" i="10"/>
  <c r="C118" i="10" s="1"/>
  <c r="A118" i="10"/>
  <c r="B117" i="10"/>
  <c r="C117" i="10" s="1"/>
  <c r="A117" i="10"/>
  <c r="B116" i="10"/>
  <c r="C116" i="10" s="1"/>
  <c r="A116" i="10"/>
  <c r="B115" i="10"/>
  <c r="C115" i="10" s="1"/>
  <c r="A115" i="10"/>
  <c r="B114" i="10"/>
  <c r="C114" i="10" s="1"/>
  <c r="A114" i="10"/>
  <c r="B113" i="10"/>
  <c r="C113" i="10" s="1"/>
  <c r="A113" i="10"/>
  <c r="B112" i="10"/>
  <c r="C112" i="10" s="1"/>
  <c r="A112" i="10"/>
  <c r="B111" i="10"/>
  <c r="C111" i="10" s="1"/>
  <c r="A111" i="10"/>
  <c r="B110" i="10"/>
  <c r="C110" i="10" s="1"/>
  <c r="A110" i="10"/>
  <c r="B109" i="10"/>
  <c r="C109" i="10" s="1"/>
  <c r="A109" i="10"/>
  <c r="B108" i="10"/>
  <c r="C108" i="10" s="1"/>
  <c r="A108" i="10"/>
  <c r="B107" i="10"/>
  <c r="D107" i="10" s="1"/>
  <c r="A107" i="10"/>
  <c r="B106" i="10"/>
  <c r="D106" i="10" s="1"/>
  <c r="A106" i="10"/>
  <c r="B105" i="10"/>
  <c r="C105" i="10" s="1"/>
  <c r="A105" i="10"/>
  <c r="B104" i="10"/>
  <c r="C104" i="10" s="1"/>
  <c r="A104" i="10"/>
  <c r="B103" i="10"/>
  <c r="C103" i="10" s="1"/>
  <c r="A103" i="10"/>
  <c r="B102" i="10"/>
  <c r="C102" i="10" s="1"/>
  <c r="A102" i="10"/>
  <c r="B101" i="10"/>
  <c r="C101" i="10" s="1"/>
  <c r="A101" i="10"/>
  <c r="B100" i="10"/>
  <c r="C100" i="10" s="1"/>
  <c r="A100" i="10"/>
  <c r="B99" i="10"/>
  <c r="C99" i="10" s="1"/>
  <c r="A99" i="10"/>
  <c r="B98" i="10"/>
  <c r="C98" i="10" s="1"/>
  <c r="A98" i="10"/>
  <c r="B97" i="10"/>
  <c r="C97" i="10" s="1"/>
  <c r="A97" i="10"/>
  <c r="B96" i="10"/>
  <c r="C96" i="10" s="1"/>
  <c r="A96" i="10"/>
  <c r="B95" i="10"/>
  <c r="C95" i="10" s="1"/>
  <c r="A95" i="10"/>
  <c r="B94" i="10"/>
  <c r="C94" i="10" s="1"/>
  <c r="A94" i="10"/>
  <c r="B93" i="10"/>
  <c r="C93" i="10" s="1"/>
  <c r="A93" i="10"/>
  <c r="B92" i="10"/>
  <c r="C92" i="10" s="1"/>
  <c r="A92" i="10"/>
  <c r="B91" i="10"/>
  <c r="C91" i="10" s="1"/>
  <c r="A91" i="10"/>
  <c r="B90" i="10"/>
  <c r="C90" i="10" s="1"/>
  <c r="A90" i="10"/>
  <c r="B89" i="10"/>
  <c r="D89" i="10" s="1"/>
  <c r="A89" i="10"/>
  <c r="B88" i="10"/>
  <c r="D88" i="10" s="1"/>
  <c r="A88" i="10"/>
  <c r="B87" i="10"/>
  <c r="D87" i="10" s="1"/>
  <c r="A87" i="10"/>
  <c r="B86" i="10"/>
  <c r="D86" i="10" s="1"/>
  <c r="A86" i="10"/>
  <c r="B85" i="10"/>
  <c r="D85" i="10" s="1"/>
  <c r="A85" i="10"/>
  <c r="B84" i="10"/>
  <c r="D84" i="10" s="1"/>
  <c r="A84" i="10"/>
  <c r="B83" i="10"/>
  <c r="D83" i="10" s="1"/>
  <c r="A83" i="10"/>
  <c r="B82" i="10"/>
  <c r="A82" i="10"/>
  <c r="B81" i="10"/>
  <c r="C81" i="10" s="1"/>
  <c r="A81" i="10"/>
  <c r="B80" i="10"/>
  <c r="C80" i="10" s="1"/>
  <c r="A80" i="10"/>
  <c r="B79" i="10"/>
  <c r="C79" i="10" s="1"/>
  <c r="A79" i="10"/>
  <c r="B78" i="10"/>
  <c r="C78" i="10" s="1"/>
  <c r="A78" i="10"/>
  <c r="B77" i="10"/>
  <c r="D77" i="10" s="1"/>
  <c r="A77" i="10"/>
  <c r="B76" i="10"/>
  <c r="D76" i="10" s="1"/>
  <c r="A76" i="10"/>
  <c r="B75" i="10"/>
  <c r="D75" i="10" s="1"/>
  <c r="A75" i="10"/>
  <c r="B74" i="10"/>
  <c r="C74" i="10" s="1"/>
  <c r="A74" i="10"/>
  <c r="B73" i="10"/>
  <c r="C73" i="10" s="1"/>
  <c r="A73" i="10"/>
  <c r="B72" i="10"/>
  <c r="C72" i="10" s="1"/>
  <c r="A72" i="10"/>
  <c r="B71" i="10"/>
  <c r="D71" i="10" s="1"/>
  <c r="A71" i="10"/>
  <c r="B70" i="10"/>
  <c r="D70" i="10" s="1"/>
  <c r="A70" i="10"/>
  <c r="B69" i="10"/>
  <c r="D69" i="10" s="1"/>
  <c r="A69" i="10"/>
  <c r="B68" i="10"/>
  <c r="C68" i="10" s="1"/>
  <c r="A68" i="10"/>
  <c r="B67" i="10"/>
  <c r="C67" i="10" s="1"/>
  <c r="A67" i="10"/>
  <c r="B66" i="10"/>
  <c r="C66" i="10" s="1"/>
  <c r="A66" i="10"/>
  <c r="B65" i="10"/>
  <c r="D65" i="10" s="1"/>
  <c r="A65" i="10"/>
  <c r="B64" i="10"/>
  <c r="D64" i="10" s="1"/>
  <c r="A64" i="10"/>
  <c r="B63" i="10"/>
  <c r="D63" i="10" s="1"/>
  <c r="A63" i="10"/>
  <c r="B62" i="10"/>
  <c r="D62" i="10" s="1"/>
  <c r="A62" i="10"/>
  <c r="B61" i="10"/>
  <c r="D61" i="10" s="1"/>
  <c r="A61" i="10"/>
  <c r="B60" i="10"/>
  <c r="D60" i="10" s="1"/>
  <c r="A60" i="10"/>
  <c r="B59" i="10"/>
  <c r="C59" i="10" s="1"/>
  <c r="A59" i="10"/>
  <c r="B58" i="10"/>
  <c r="C58" i="10" s="1"/>
  <c r="A58" i="10"/>
  <c r="B57" i="10"/>
  <c r="C57" i="10" s="1"/>
  <c r="A57" i="10"/>
  <c r="B56" i="10"/>
  <c r="C56" i="10" s="1"/>
  <c r="A56" i="10"/>
  <c r="B55" i="10"/>
  <c r="C55" i="10" s="1"/>
  <c r="A55" i="10"/>
  <c r="B54" i="10"/>
  <c r="D54" i="10" s="1"/>
  <c r="A54" i="10"/>
  <c r="B53" i="10"/>
  <c r="D53" i="10" s="1"/>
  <c r="A53" i="10"/>
  <c r="B52" i="10"/>
  <c r="D52" i="10" s="1"/>
  <c r="A52" i="10"/>
  <c r="B51" i="10"/>
  <c r="D51" i="10" s="1"/>
  <c r="A51" i="10"/>
  <c r="B50" i="10"/>
  <c r="C50" i="10" s="1"/>
  <c r="A50" i="10"/>
  <c r="B49" i="10"/>
  <c r="C49" i="10" s="1"/>
  <c r="A49" i="10"/>
  <c r="B48" i="10"/>
  <c r="C48" i="10" s="1"/>
  <c r="A48" i="10"/>
  <c r="B47" i="10"/>
  <c r="C47" i="10" s="1"/>
  <c r="A47" i="10"/>
  <c r="B46" i="10"/>
  <c r="C46" i="10" s="1"/>
  <c r="A46" i="10"/>
  <c r="B45" i="10"/>
  <c r="C45" i="10" s="1"/>
  <c r="A45" i="10"/>
  <c r="B44" i="10"/>
  <c r="D44" i="10" s="1"/>
  <c r="A44" i="10"/>
  <c r="B43" i="10"/>
  <c r="D43" i="10" s="1"/>
  <c r="A43" i="10"/>
  <c r="B42" i="10"/>
  <c r="D42" i="10" s="1"/>
  <c r="A42" i="10"/>
  <c r="B41" i="10"/>
  <c r="D41" i="10" s="1"/>
  <c r="A41" i="10"/>
  <c r="B40" i="10"/>
  <c r="D40" i="10" s="1"/>
  <c r="A40" i="10"/>
  <c r="B39" i="10"/>
  <c r="D39" i="10" s="1"/>
  <c r="A39" i="10"/>
  <c r="B38" i="10"/>
  <c r="C38" i="10" s="1"/>
  <c r="A38" i="10"/>
  <c r="B37" i="10"/>
  <c r="C37" i="10" s="1"/>
  <c r="A37" i="10"/>
  <c r="B36" i="10"/>
  <c r="C36" i="10" s="1"/>
  <c r="A36" i="10"/>
  <c r="B35" i="10"/>
  <c r="C35" i="10" s="1"/>
  <c r="A35" i="10"/>
  <c r="B34" i="10"/>
  <c r="C34" i="10" s="1"/>
  <c r="A34" i="10"/>
  <c r="B33" i="10"/>
  <c r="D33" i="10" s="1"/>
  <c r="A33" i="10"/>
  <c r="B32" i="10"/>
  <c r="C32" i="10" s="1"/>
  <c r="A32" i="10"/>
  <c r="B31" i="10"/>
  <c r="C31" i="10" s="1"/>
  <c r="A31" i="10"/>
  <c r="B30" i="10"/>
  <c r="C30" i="10" s="1"/>
  <c r="A30" i="10"/>
  <c r="B29" i="10"/>
  <c r="C29" i="10" s="1"/>
  <c r="A29" i="10"/>
  <c r="B28" i="10"/>
  <c r="C28" i="10" s="1"/>
  <c r="A28" i="10"/>
  <c r="B27" i="10"/>
  <c r="C27" i="10" s="1"/>
  <c r="A27" i="10"/>
  <c r="B26" i="10"/>
  <c r="C26" i="10" s="1"/>
  <c r="A26" i="10"/>
  <c r="B25" i="10"/>
  <c r="C25" i="10" s="1"/>
  <c r="A25" i="10"/>
  <c r="B24" i="10"/>
  <c r="A24" i="10"/>
  <c r="B23" i="10"/>
  <c r="C23" i="10" s="1"/>
  <c r="A23" i="10"/>
  <c r="B22" i="10"/>
  <c r="C22" i="10" s="1"/>
  <c r="A22" i="10"/>
  <c r="B21" i="10"/>
  <c r="C21" i="10" s="1"/>
  <c r="A21" i="10"/>
  <c r="B20" i="10"/>
  <c r="D20" i="10" s="1"/>
  <c r="A20" i="10"/>
  <c r="B19" i="10"/>
  <c r="D19" i="10" s="1"/>
  <c r="A19" i="10"/>
  <c r="B18" i="10"/>
  <c r="D18" i="10" s="1"/>
  <c r="A18" i="10"/>
  <c r="B17" i="10"/>
  <c r="D17" i="10" s="1"/>
  <c r="A17" i="10"/>
  <c r="B16" i="10"/>
  <c r="D16" i="10" s="1"/>
  <c r="A16" i="10"/>
  <c r="B15" i="10"/>
  <c r="D15" i="10" s="1"/>
  <c r="A15" i="10"/>
  <c r="B14" i="10"/>
  <c r="D14" i="10" s="1"/>
  <c r="A14" i="10"/>
  <c r="B13" i="10"/>
  <c r="D13" i="10" s="1"/>
  <c r="A13" i="10"/>
  <c r="B12" i="10"/>
  <c r="D12" i="10" s="1"/>
  <c r="A12" i="10"/>
  <c r="B11" i="10"/>
  <c r="D11" i="10" s="1"/>
  <c r="A11" i="10"/>
  <c r="B10" i="10"/>
  <c r="D10" i="10" s="1"/>
  <c r="A10" i="10"/>
  <c r="B9" i="10"/>
  <c r="D9" i="10" s="1"/>
  <c r="A9" i="10"/>
  <c r="B8" i="10"/>
  <c r="C8" i="10" s="1"/>
  <c r="A8" i="10"/>
  <c r="B7" i="10"/>
  <c r="C7" i="10" s="1"/>
  <c r="A7" i="10"/>
  <c r="B6" i="10"/>
  <c r="C6" i="10" s="1"/>
  <c r="A6" i="10"/>
  <c r="B5" i="10"/>
  <c r="C5" i="10" s="1"/>
  <c r="A5" i="10"/>
  <c r="B4" i="10"/>
  <c r="C4" i="10" s="1"/>
  <c r="A4" i="10"/>
  <c r="B3" i="10"/>
  <c r="A3" i="10"/>
  <c r="C60" i="10" l="1"/>
  <c r="C85" i="10"/>
  <c r="D102" i="10"/>
  <c r="C181" i="10"/>
  <c r="C163" i="10"/>
  <c r="C62" i="10"/>
  <c r="D101" i="10"/>
  <c r="C193" i="10"/>
  <c r="D338" i="10"/>
  <c r="C64" i="10"/>
  <c r="D128" i="10"/>
  <c r="C135" i="10"/>
  <c r="C165" i="10"/>
  <c r="C197" i="10"/>
  <c r="D129" i="10"/>
  <c r="C164" i="10"/>
  <c r="C167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61" i="10"/>
  <c r="C65" i="10"/>
  <c r="D94" i="10"/>
  <c r="C162" i="10"/>
  <c r="C166" i="10"/>
  <c r="C51" i="10"/>
  <c r="C52" i="10"/>
  <c r="C53" i="10"/>
  <c r="C54" i="10"/>
  <c r="D55" i="10"/>
  <c r="D93" i="10"/>
  <c r="D205" i="10"/>
  <c r="D294" i="10"/>
  <c r="C63" i="10"/>
  <c r="C204" i="10"/>
  <c r="D249" i="10"/>
  <c r="D314" i="10"/>
  <c r="D345" i="10"/>
  <c r="D56" i="10"/>
  <c r="C77" i="10"/>
  <c r="C89" i="10"/>
  <c r="D98" i="10"/>
  <c r="C148" i="10"/>
  <c r="C185" i="10"/>
  <c r="D229" i="10"/>
  <c r="D253" i="10"/>
  <c r="D310" i="10"/>
  <c r="D317" i="10"/>
  <c r="D342" i="10"/>
  <c r="D354" i="10"/>
  <c r="D81" i="10"/>
  <c r="C86" i="10"/>
  <c r="D97" i="10"/>
  <c r="C189" i="10"/>
  <c r="D233" i="10"/>
  <c r="D265" i="10"/>
  <c r="D272" i="10"/>
  <c r="D349" i="10"/>
  <c r="D156" i="10"/>
  <c r="D245" i="10"/>
  <c r="D269" i="10"/>
  <c r="D290" i="10"/>
  <c r="D346" i="10"/>
  <c r="C336" i="10"/>
  <c r="D336" i="10"/>
  <c r="C33" i="10"/>
  <c r="C76" i="10"/>
  <c r="C84" i="10"/>
  <c r="D96" i="10"/>
  <c r="D100" i="10"/>
  <c r="D104" i="10"/>
  <c r="C107" i="10"/>
  <c r="D127" i="10"/>
  <c r="C134" i="10"/>
  <c r="C143" i="10"/>
  <c r="C147" i="10"/>
  <c r="C172" i="10"/>
  <c r="C184" i="10"/>
  <c r="C192" i="10"/>
  <c r="D209" i="10"/>
  <c r="C306" i="10"/>
  <c r="D306" i="10"/>
  <c r="D34" i="10"/>
  <c r="D35" i="10"/>
  <c r="C39" i="10"/>
  <c r="C40" i="10"/>
  <c r="C41" i="10"/>
  <c r="C42" i="10"/>
  <c r="C43" i="10"/>
  <c r="C44" i="10"/>
  <c r="C69" i="10"/>
  <c r="C70" i="10"/>
  <c r="C71" i="10"/>
  <c r="C75" i="10"/>
  <c r="C83" i="10"/>
  <c r="C87" i="10"/>
  <c r="D95" i="10"/>
  <c r="D99" i="10"/>
  <c r="D103" i="10"/>
  <c r="C106" i="10"/>
  <c r="D117" i="10"/>
  <c r="D118" i="10"/>
  <c r="D119" i="10"/>
  <c r="D126" i="10"/>
  <c r="D130" i="10"/>
  <c r="C133" i="10"/>
  <c r="C137" i="10"/>
  <c r="C138" i="10"/>
  <c r="D154" i="10"/>
  <c r="D158" i="10"/>
  <c r="D171" i="10"/>
  <c r="D173" i="10"/>
  <c r="D174" i="10"/>
  <c r="D175" i="10"/>
  <c r="D176" i="10"/>
  <c r="C183" i="10"/>
  <c r="C187" i="10"/>
  <c r="C191" i="10"/>
  <c r="C195" i="10"/>
  <c r="D213" i="10"/>
  <c r="C217" i="10"/>
  <c r="D217" i="10"/>
  <c r="D286" i="10"/>
  <c r="C288" i="10"/>
  <c r="D288" i="10"/>
  <c r="D348" i="10"/>
  <c r="D353" i="10"/>
  <c r="C257" i="10"/>
  <c r="D257" i="10"/>
  <c r="C88" i="10"/>
  <c r="D131" i="10"/>
  <c r="D155" i="10"/>
  <c r="C180" i="10"/>
  <c r="C188" i="10"/>
  <c r="C196" i="10"/>
  <c r="D237" i="10"/>
  <c r="C241" i="10"/>
  <c r="D241" i="10"/>
  <c r="D304" i="10"/>
  <c r="D82" i="10"/>
  <c r="C82" i="10"/>
  <c r="C149" i="10"/>
  <c r="D153" i="10"/>
  <c r="D157" i="10"/>
  <c r="C182" i="10"/>
  <c r="C186" i="10"/>
  <c r="C190" i="10"/>
  <c r="C194" i="10"/>
  <c r="C285" i="10"/>
  <c r="D285" i="10"/>
  <c r="D344" i="10"/>
  <c r="C347" i="10"/>
  <c r="D347" i="10"/>
  <c r="D355" i="10"/>
  <c r="C24" i="10"/>
  <c r="C275" i="10"/>
  <c r="C291" i="10"/>
  <c r="D291" i="10"/>
  <c r="C307" i="10"/>
  <c r="D307" i="10"/>
  <c r="C323" i="10"/>
  <c r="D323" i="10"/>
  <c r="C339" i="10"/>
  <c r="D339" i="10"/>
  <c r="D208" i="10"/>
  <c r="D212" i="10"/>
  <c r="D216" i="10"/>
  <c r="D220" i="10"/>
  <c r="D228" i="10"/>
  <c r="D232" i="10"/>
  <c r="D236" i="10"/>
  <c r="D240" i="10"/>
  <c r="D244" i="10"/>
  <c r="D248" i="10"/>
  <c r="D252" i="10"/>
  <c r="D256" i="10"/>
  <c r="D260" i="10"/>
  <c r="D264" i="10"/>
  <c r="D268" i="10"/>
  <c r="C271" i="10"/>
  <c r="D271" i="10"/>
  <c r="C287" i="10"/>
  <c r="D287" i="10"/>
  <c r="C303" i="10"/>
  <c r="D303" i="10"/>
  <c r="D313" i="10"/>
  <c r="D316" i="10"/>
  <c r="C319" i="10"/>
  <c r="C335" i="10"/>
  <c r="D335" i="10"/>
  <c r="D207" i="10"/>
  <c r="D211" i="10"/>
  <c r="D215" i="10"/>
  <c r="D219" i="10"/>
  <c r="D231" i="10"/>
  <c r="D235" i="10"/>
  <c r="D239" i="10"/>
  <c r="D243" i="10"/>
  <c r="D247" i="10"/>
  <c r="D251" i="10"/>
  <c r="D255" i="10"/>
  <c r="D259" i="10"/>
  <c r="D267" i="10"/>
  <c r="C283" i="10"/>
  <c r="D293" i="10"/>
  <c r="D296" i="10"/>
  <c r="C299" i="10"/>
  <c r="D309" i="10"/>
  <c r="D312" i="10"/>
  <c r="C315" i="10"/>
  <c r="D325" i="10"/>
  <c r="C331" i="10"/>
  <c r="D341" i="10"/>
  <c r="D206" i="10"/>
  <c r="D210" i="10"/>
  <c r="D218" i="10"/>
  <c r="D230" i="10"/>
  <c r="D234" i="10"/>
  <c r="D238" i="10"/>
  <c r="D242" i="10"/>
  <c r="D246" i="10"/>
  <c r="D250" i="10"/>
  <c r="D254" i="10"/>
  <c r="D258" i="10"/>
  <c r="D266" i="10"/>
  <c r="D270" i="10"/>
  <c r="C279" i="10"/>
  <c r="D289" i="10"/>
  <c r="D292" i="10"/>
  <c r="C295" i="10"/>
  <c r="D295" i="10"/>
  <c r="D305" i="10"/>
  <c r="D308" i="10"/>
  <c r="C311" i="10"/>
  <c r="D311" i="10"/>
  <c r="D324" i="10"/>
  <c r="C327" i="10"/>
  <c r="D337" i="10"/>
  <c r="D340" i="10"/>
  <c r="C343" i="10"/>
  <c r="D343" i="10"/>
  <c r="C3" i="10" l="1"/>
  <c r="B206" i="1"/>
  <c r="A206" i="1"/>
  <c r="B205" i="1"/>
  <c r="D205" i="1" s="1"/>
  <c r="A205" i="1"/>
  <c r="B204" i="1"/>
  <c r="D204" i="1" s="1"/>
  <c r="A204" i="1"/>
  <c r="B203" i="1"/>
  <c r="D203" i="1" s="1"/>
  <c r="A203" i="1"/>
  <c r="B202" i="1"/>
  <c r="D202" i="1" s="1"/>
  <c r="A202" i="1"/>
  <c r="B201" i="1"/>
  <c r="D201" i="1" s="1"/>
  <c r="A201" i="1"/>
  <c r="B200" i="1"/>
  <c r="D200" i="1" s="1"/>
  <c r="A200" i="1"/>
  <c r="B72" i="5"/>
  <c r="C72" i="5" s="1"/>
  <c r="A72" i="5"/>
  <c r="C200" i="1" l="1"/>
  <c r="C201" i="1"/>
  <c r="C202" i="1"/>
  <c r="C203" i="1"/>
  <c r="C204" i="1"/>
  <c r="C205" i="1"/>
  <c r="C206" i="1"/>
  <c r="D72" i="5"/>
  <c r="B71" i="5"/>
  <c r="A71" i="5"/>
  <c r="B123" i="4"/>
  <c r="D123" i="4" s="1"/>
  <c r="A123" i="4"/>
  <c r="B122" i="4"/>
  <c r="D122" i="4" s="1"/>
  <c r="A122" i="4"/>
  <c r="B121" i="4"/>
  <c r="D121" i="4" s="1"/>
  <c r="A121" i="4"/>
  <c r="B120" i="4"/>
  <c r="C120" i="4" s="1"/>
  <c r="A120" i="4"/>
  <c r="B199" i="1"/>
  <c r="D199" i="1" s="1"/>
  <c r="A199" i="1"/>
  <c r="D120" i="4" l="1"/>
  <c r="C121" i="4"/>
  <c r="C71" i="5"/>
  <c r="C122" i="4"/>
  <c r="C123" i="4"/>
  <c r="C199" i="1"/>
  <c r="B15" i="7"/>
  <c r="D15" i="7" s="1"/>
  <c r="A15" i="7"/>
  <c r="C15" i="7" l="1"/>
  <c r="B18" i="8"/>
  <c r="D18" i="8" s="1"/>
  <c r="A18" i="8"/>
  <c r="B17" i="8"/>
  <c r="C17" i="8" s="1"/>
  <c r="A17" i="8"/>
  <c r="B16" i="8"/>
  <c r="D16" i="8" s="1"/>
  <c r="A16" i="8"/>
  <c r="A15" i="8"/>
  <c r="B14" i="8"/>
  <c r="D14" i="8" s="1"/>
  <c r="A14" i="8"/>
  <c r="B13" i="8"/>
  <c r="A13" i="8"/>
  <c r="B12" i="8"/>
  <c r="A12" i="8"/>
  <c r="B11" i="8"/>
  <c r="A11" i="8"/>
  <c r="B10" i="8"/>
  <c r="A10" i="8"/>
  <c r="B9" i="8"/>
  <c r="C9" i="8" s="1"/>
  <c r="A9" i="8"/>
  <c r="B8" i="8"/>
  <c r="A8" i="8"/>
  <c r="B7" i="8"/>
  <c r="A7" i="8"/>
  <c r="B6" i="8"/>
  <c r="D6" i="8" s="1"/>
  <c r="A6" i="8"/>
  <c r="B5" i="8"/>
  <c r="D5" i="8" s="1"/>
  <c r="A5" i="8"/>
  <c r="B4" i="8"/>
  <c r="A4" i="8"/>
  <c r="B14" i="7"/>
  <c r="D14" i="7" s="1"/>
  <c r="A14" i="7"/>
  <c r="B13" i="7"/>
  <c r="A13" i="7"/>
  <c r="B12" i="7"/>
  <c r="A12" i="7"/>
  <c r="B11" i="7"/>
  <c r="D11" i="7" s="1"/>
  <c r="A11" i="7"/>
  <c r="B10" i="7"/>
  <c r="D10" i="7" s="1"/>
  <c r="A10" i="7"/>
  <c r="B9" i="7"/>
  <c r="A9" i="7"/>
  <c r="B8" i="7"/>
  <c r="A8" i="7"/>
  <c r="B7" i="7"/>
  <c r="D7" i="7" s="1"/>
  <c r="A7" i="7"/>
  <c r="B6" i="7"/>
  <c r="A6" i="7"/>
  <c r="B5" i="7"/>
  <c r="D5" i="7" s="1"/>
  <c r="A5" i="7"/>
  <c r="B4" i="7"/>
  <c r="D4" i="7" s="1"/>
  <c r="A4" i="7"/>
  <c r="B20" i="6"/>
  <c r="C20" i="6" s="1"/>
  <c r="A20" i="6"/>
  <c r="B19" i="6"/>
  <c r="C19" i="6" s="1"/>
  <c r="A19" i="6"/>
  <c r="B18" i="6"/>
  <c r="C18" i="6" s="1"/>
  <c r="A18" i="6"/>
  <c r="B17" i="6"/>
  <c r="C17" i="6" s="1"/>
  <c r="A17" i="6"/>
  <c r="B16" i="6"/>
  <c r="C16" i="6" s="1"/>
  <c r="A16" i="6"/>
  <c r="B15" i="6"/>
  <c r="C15" i="6" s="1"/>
  <c r="A15" i="6"/>
  <c r="B14" i="6"/>
  <c r="C14" i="6" s="1"/>
  <c r="A14" i="6"/>
  <c r="B13" i="6"/>
  <c r="C13" i="6" s="1"/>
  <c r="A13" i="6"/>
  <c r="B12" i="6"/>
  <c r="C12" i="6" s="1"/>
  <c r="A12" i="6"/>
  <c r="B11" i="6"/>
  <c r="C11" i="6" s="1"/>
  <c r="A11" i="6"/>
  <c r="B10" i="6"/>
  <c r="C10" i="6" s="1"/>
  <c r="A10" i="6"/>
  <c r="B9" i="6"/>
  <c r="C9" i="6" s="1"/>
  <c r="A9" i="6"/>
  <c r="B8" i="6"/>
  <c r="C8" i="6" s="1"/>
  <c r="A8" i="6"/>
  <c r="B7" i="6"/>
  <c r="C7" i="6" s="1"/>
  <c r="A7" i="6"/>
  <c r="B6" i="6"/>
  <c r="C6" i="6" s="1"/>
  <c r="A6" i="6"/>
  <c r="B5" i="6"/>
  <c r="C5" i="6" s="1"/>
  <c r="A5" i="6"/>
  <c r="B4" i="6"/>
  <c r="C4" i="6" s="1"/>
  <c r="A4" i="6"/>
  <c r="C4" i="8" l="1"/>
  <c r="C12" i="8"/>
  <c r="C8" i="8"/>
  <c r="C16" i="8"/>
  <c r="C5" i="8"/>
  <c r="C13" i="8"/>
  <c r="C7" i="8"/>
  <c r="C11" i="8"/>
  <c r="C6" i="8"/>
  <c r="C10" i="8"/>
  <c r="C14" i="8"/>
  <c r="C18" i="8"/>
  <c r="C4" i="7"/>
  <c r="C5" i="7"/>
  <c r="C6" i="7"/>
  <c r="C7" i="7"/>
  <c r="C8" i="7"/>
  <c r="C9" i="7"/>
  <c r="C10" i="7"/>
  <c r="C11" i="7"/>
  <c r="C12" i="7"/>
  <c r="C13" i="7"/>
  <c r="C14" i="7"/>
  <c r="B198" i="1" l="1"/>
  <c r="D198" i="1" s="1"/>
  <c r="A198" i="1"/>
  <c r="B197" i="1"/>
  <c r="D197" i="1" s="1"/>
  <c r="A197" i="1"/>
  <c r="B196" i="1"/>
  <c r="D196" i="1" s="1"/>
  <c r="A196" i="1"/>
  <c r="B195" i="1"/>
  <c r="D195" i="1" s="1"/>
  <c r="A195" i="1"/>
  <c r="B194" i="1"/>
  <c r="D194" i="1" s="1"/>
  <c r="A194" i="1"/>
  <c r="B193" i="1"/>
  <c r="D193" i="1" s="1"/>
  <c r="A193" i="1"/>
  <c r="B192" i="1"/>
  <c r="D192" i="1" s="1"/>
  <c r="A192" i="1"/>
  <c r="B191" i="1"/>
  <c r="A191" i="1"/>
  <c r="B190" i="1"/>
  <c r="D190" i="1" s="1"/>
  <c r="A190" i="1"/>
  <c r="B189" i="1"/>
  <c r="D189" i="1" s="1"/>
  <c r="A189" i="1"/>
  <c r="B188" i="1"/>
  <c r="A188" i="1"/>
  <c r="B187" i="1"/>
  <c r="D187" i="1" s="1"/>
  <c r="A187" i="1"/>
  <c r="B186" i="1"/>
  <c r="D186" i="1" s="1"/>
  <c r="A186" i="1"/>
  <c r="B185" i="1"/>
  <c r="D185" i="1" s="1"/>
  <c r="A185" i="1"/>
  <c r="B184" i="1"/>
  <c r="A184" i="1"/>
  <c r="B183" i="1"/>
  <c r="D183" i="1" s="1"/>
  <c r="A183" i="1"/>
  <c r="B182" i="1"/>
  <c r="D182" i="1" s="1"/>
  <c r="A182" i="1"/>
  <c r="B181" i="1"/>
  <c r="D181" i="1" s="1"/>
  <c r="A181" i="1"/>
  <c r="C181" i="1" l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B70" i="5"/>
  <c r="A70" i="5"/>
  <c r="B69" i="5"/>
  <c r="D69" i="5" s="1"/>
  <c r="A69" i="5"/>
  <c r="B68" i="5"/>
  <c r="D68" i="5" s="1"/>
  <c r="A68" i="5"/>
  <c r="B67" i="5"/>
  <c r="A67" i="5"/>
  <c r="B66" i="5"/>
  <c r="A66" i="5"/>
  <c r="B65" i="5"/>
  <c r="D65" i="5" s="1"/>
  <c r="A65" i="5"/>
  <c r="B64" i="5"/>
  <c r="A64" i="5"/>
  <c r="B63" i="5"/>
  <c r="D63" i="5" s="1"/>
  <c r="A63" i="5"/>
  <c r="B180" i="1"/>
  <c r="D180" i="1" s="1"/>
  <c r="A180" i="1"/>
  <c r="B179" i="1"/>
  <c r="D179" i="1" s="1"/>
  <c r="A179" i="1"/>
  <c r="C63" i="5" l="1"/>
  <c r="C64" i="5"/>
  <c r="C65" i="5"/>
  <c r="C66" i="5"/>
  <c r="C67" i="5"/>
  <c r="C68" i="5"/>
  <c r="C69" i="5"/>
  <c r="C70" i="5"/>
  <c r="C179" i="1"/>
  <c r="C180" i="1"/>
  <c r="B3" i="8"/>
  <c r="A3" i="8"/>
  <c r="B3" i="7"/>
  <c r="A3" i="7"/>
  <c r="B56" i="5"/>
  <c r="D56" i="5" s="1"/>
  <c r="B57" i="5"/>
  <c r="C57" i="5" s="1"/>
  <c r="B58" i="5"/>
  <c r="C58" i="5" s="1"/>
  <c r="B59" i="5"/>
  <c r="D59" i="5" s="1"/>
  <c r="B60" i="5"/>
  <c r="B61" i="5"/>
  <c r="C61" i="5" s="1"/>
  <c r="B62" i="5"/>
  <c r="A56" i="5"/>
  <c r="A57" i="5"/>
  <c r="A58" i="5"/>
  <c r="A59" i="5"/>
  <c r="A60" i="5"/>
  <c r="A61" i="5"/>
  <c r="A62" i="5"/>
  <c r="B55" i="5"/>
  <c r="D55" i="5" s="1"/>
  <c r="A55" i="5"/>
  <c r="B54" i="5"/>
  <c r="A54" i="5"/>
  <c r="B53" i="5"/>
  <c r="D53" i="5" s="1"/>
  <c r="A53" i="5"/>
  <c r="B52" i="5"/>
  <c r="A52" i="5"/>
  <c r="B51" i="5"/>
  <c r="D51" i="5" s="1"/>
  <c r="A51" i="5"/>
  <c r="B50" i="5"/>
  <c r="D50" i="5" s="1"/>
  <c r="A50" i="5"/>
  <c r="B49" i="5"/>
  <c r="D49" i="5" s="1"/>
  <c r="A49" i="5"/>
  <c r="B48" i="5"/>
  <c r="D48" i="5" s="1"/>
  <c r="A48" i="5"/>
  <c r="B47" i="5"/>
  <c r="D47" i="5" s="1"/>
  <c r="A47" i="5"/>
  <c r="B46" i="5"/>
  <c r="D46" i="5" s="1"/>
  <c r="A46" i="5"/>
  <c r="B45" i="5"/>
  <c r="D45" i="5" s="1"/>
  <c r="A45" i="5"/>
  <c r="B44" i="5"/>
  <c r="D44" i="5" s="1"/>
  <c r="A44" i="5"/>
  <c r="B43" i="5"/>
  <c r="D43" i="5" s="1"/>
  <c r="A43" i="5"/>
  <c r="B42" i="5"/>
  <c r="A42" i="5"/>
  <c r="B41" i="5"/>
  <c r="A41" i="5"/>
  <c r="B40" i="5"/>
  <c r="D40" i="5" s="1"/>
  <c r="A40" i="5"/>
  <c r="B39" i="5"/>
  <c r="A39" i="5"/>
  <c r="B38" i="5"/>
  <c r="D38" i="5" s="1"/>
  <c r="A38" i="5"/>
  <c r="B37" i="5"/>
  <c r="A37" i="5"/>
  <c r="B36" i="5"/>
  <c r="D36" i="5" s="1"/>
  <c r="A36" i="5"/>
  <c r="B35" i="5"/>
  <c r="D35" i="5" s="1"/>
  <c r="A35" i="5"/>
  <c r="B34" i="5"/>
  <c r="A34" i="5"/>
  <c r="B33" i="5"/>
  <c r="D33" i="5" s="1"/>
  <c r="A33" i="5"/>
  <c r="B32" i="5"/>
  <c r="A32" i="5"/>
  <c r="B31" i="5"/>
  <c r="D31" i="5" s="1"/>
  <c r="A31" i="5"/>
  <c r="B30" i="5"/>
  <c r="A30" i="5"/>
  <c r="B29" i="5"/>
  <c r="A29" i="5"/>
  <c r="B28" i="5"/>
  <c r="A28" i="5"/>
  <c r="B27" i="5"/>
  <c r="D27" i="5" s="1"/>
  <c r="A27" i="5"/>
  <c r="B26" i="5"/>
  <c r="A26" i="5"/>
  <c r="B25" i="5"/>
  <c r="D25" i="5" s="1"/>
  <c r="A25" i="5"/>
  <c r="B24" i="5"/>
  <c r="A24" i="5"/>
  <c r="B23" i="5"/>
  <c r="D23" i="5" s="1"/>
  <c r="A23" i="5"/>
  <c r="B22" i="5"/>
  <c r="A22" i="5"/>
  <c r="B21" i="5"/>
  <c r="D21" i="5" s="1"/>
  <c r="A21" i="5"/>
  <c r="B20" i="5"/>
  <c r="D20" i="5" s="1"/>
  <c r="A20" i="5"/>
  <c r="B19" i="5"/>
  <c r="D19" i="5" s="1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D12" i="5" s="1"/>
  <c r="A12" i="5"/>
  <c r="B11" i="5"/>
  <c r="A11" i="5"/>
  <c r="B10" i="5"/>
  <c r="A10" i="5"/>
  <c r="A9" i="5"/>
  <c r="B8" i="5"/>
  <c r="D8" i="5" s="1"/>
  <c r="A8" i="5"/>
  <c r="B7" i="5"/>
  <c r="D7" i="5" s="1"/>
  <c r="A7" i="5"/>
  <c r="B6" i="5"/>
  <c r="D6" i="5" s="1"/>
  <c r="A6" i="5"/>
  <c r="B5" i="5"/>
  <c r="A5" i="5"/>
  <c r="B4" i="5"/>
  <c r="D4" i="5" s="1"/>
  <c r="A4" i="5"/>
  <c r="B3" i="5"/>
  <c r="D3" i="5" s="1"/>
  <c r="A3" i="5"/>
  <c r="B3" i="6"/>
  <c r="A3" i="6"/>
  <c r="D4" i="4"/>
  <c r="B169" i="1"/>
  <c r="D169" i="1" s="1"/>
  <c r="B170" i="1"/>
  <c r="D170" i="1" s="1"/>
  <c r="B171" i="1"/>
  <c r="D171" i="1" s="1"/>
  <c r="B172" i="1"/>
  <c r="D172" i="1" s="1"/>
  <c r="B173" i="1"/>
  <c r="B174" i="1"/>
  <c r="D174" i="1" s="1"/>
  <c r="B175" i="1"/>
  <c r="B176" i="1"/>
  <c r="D176" i="1" s="1"/>
  <c r="B177" i="1"/>
  <c r="B178" i="1"/>
  <c r="D178" i="1" s="1"/>
  <c r="A169" i="1"/>
  <c r="A170" i="1"/>
  <c r="A171" i="1"/>
  <c r="A172" i="1"/>
  <c r="A173" i="1"/>
  <c r="A174" i="1"/>
  <c r="A175" i="1"/>
  <c r="A176" i="1"/>
  <c r="A177" i="1"/>
  <c r="A178" i="1"/>
  <c r="B168" i="1"/>
  <c r="A168" i="1"/>
  <c r="B167" i="1"/>
  <c r="D167" i="1" s="1"/>
  <c r="A167" i="1"/>
  <c r="B166" i="1"/>
  <c r="D166" i="1" s="1"/>
  <c r="A166" i="1"/>
  <c r="B165" i="1"/>
  <c r="D165" i="1" s="1"/>
  <c r="A165" i="1"/>
  <c r="B164" i="1"/>
  <c r="A164" i="1"/>
  <c r="B163" i="1"/>
  <c r="D163" i="1" s="1"/>
  <c r="A163" i="1"/>
  <c r="B162" i="1"/>
  <c r="D162" i="1" s="1"/>
  <c r="A162" i="1"/>
  <c r="B161" i="1"/>
  <c r="D161" i="1" s="1"/>
  <c r="A161" i="1"/>
  <c r="B160" i="1"/>
  <c r="D160" i="1" s="1"/>
  <c r="A160" i="1"/>
  <c r="B159" i="1"/>
  <c r="A159" i="1"/>
  <c r="B158" i="1"/>
  <c r="D158" i="1" s="1"/>
  <c r="A158" i="1"/>
  <c r="B157" i="1"/>
  <c r="D157" i="1" s="1"/>
  <c r="A157" i="1"/>
  <c r="B156" i="1"/>
  <c r="A156" i="1"/>
  <c r="B155" i="1"/>
  <c r="D155" i="1" s="1"/>
  <c r="A155" i="1"/>
  <c r="B154" i="1"/>
  <c r="A154" i="1"/>
  <c r="B153" i="1"/>
  <c r="A153" i="1"/>
  <c r="B152" i="1"/>
  <c r="D152" i="1" s="1"/>
  <c r="A152" i="1"/>
  <c r="B151" i="1"/>
  <c r="A151" i="1"/>
  <c r="B150" i="1"/>
  <c r="D150" i="1" s="1"/>
  <c r="A150" i="1"/>
  <c r="B149" i="1"/>
  <c r="A149" i="1"/>
  <c r="B148" i="1"/>
  <c r="D148" i="1" s="1"/>
  <c r="A148" i="1"/>
  <c r="B147" i="1"/>
  <c r="A147" i="1"/>
  <c r="B146" i="1"/>
  <c r="D146" i="1" s="1"/>
  <c r="A146" i="1"/>
  <c r="B145" i="1"/>
  <c r="A145" i="1"/>
  <c r="B144" i="1"/>
  <c r="D144" i="1" s="1"/>
  <c r="A144" i="1"/>
  <c r="B143" i="1"/>
  <c r="A143" i="1"/>
  <c r="B142" i="1"/>
  <c r="A142" i="1"/>
  <c r="B141" i="1"/>
  <c r="D141" i="1" s="1"/>
  <c r="A141" i="1"/>
  <c r="B140" i="1"/>
  <c r="D140" i="1" s="1"/>
  <c r="A140" i="1"/>
  <c r="B139" i="1"/>
  <c r="D139" i="1" s="1"/>
  <c r="A139" i="1"/>
  <c r="B138" i="1"/>
  <c r="D138" i="1" s="1"/>
  <c r="A138" i="1"/>
  <c r="B137" i="1"/>
  <c r="A137" i="1"/>
  <c r="B136" i="1"/>
  <c r="A136" i="1"/>
  <c r="B135" i="1"/>
  <c r="D135" i="1" s="1"/>
  <c r="A135" i="1"/>
  <c r="B134" i="1"/>
  <c r="A134" i="1"/>
  <c r="B133" i="1"/>
  <c r="A133" i="1"/>
  <c r="B132" i="1"/>
  <c r="D132" i="1" s="1"/>
  <c r="A132" i="1"/>
  <c r="B131" i="1"/>
  <c r="D131" i="1" s="1"/>
  <c r="A131" i="1"/>
  <c r="B130" i="1"/>
  <c r="D130" i="1" s="1"/>
  <c r="A130" i="1"/>
  <c r="B129" i="1"/>
  <c r="A129" i="1"/>
  <c r="B128" i="1"/>
  <c r="D128" i="1" s="1"/>
  <c r="A128" i="1"/>
  <c r="B127" i="1"/>
  <c r="D127" i="1" s="1"/>
  <c r="A127" i="1"/>
  <c r="B126" i="1"/>
  <c r="D126" i="1" s="1"/>
  <c r="A126" i="1"/>
  <c r="B125" i="1"/>
  <c r="D125" i="1" s="1"/>
  <c r="A125" i="1"/>
  <c r="B124" i="1"/>
  <c r="D124" i="1" s="1"/>
  <c r="A124" i="1"/>
  <c r="B123" i="1"/>
  <c r="A123" i="1"/>
  <c r="B122" i="1"/>
  <c r="A122" i="1"/>
  <c r="B121" i="1"/>
  <c r="D121" i="1" s="1"/>
  <c r="A121" i="1"/>
  <c r="B120" i="1"/>
  <c r="D120" i="1" s="1"/>
  <c r="A120" i="1"/>
  <c r="B119" i="1"/>
  <c r="D119" i="1" s="1"/>
  <c r="A119" i="1"/>
  <c r="B118" i="1"/>
  <c r="D118" i="1" s="1"/>
  <c r="A118" i="1"/>
  <c r="B117" i="1"/>
  <c r="D117" i="1" s="1"/>
  <c r="A117" i="1"/>
  <c r="B116" i="1"/>
  <c r="D116" i="1" s="1"/>
  <c r="A116" i="1"/>
  <c r="B115" i="1"/>
  <c r="A115" i="1"/>
  <c r="B114" i="1"/>
  <c r="D114" i="1" s="1"/>
  <c r="A114" i="1"/>
  <c r="B113" i="1"/>
  <c r="D113" i="1" s="1"/>
  <c r="A113" i="1"/>
  <c r="B112" i="1"/>
  <c r="D112" i="1" s="1"/>
  <c r="A112" i="1"/>
  <c r="B111" i="1"/>
  <c r="D111" i="1" s="1"/>
  <c r="A111" i="1"/>
  <c r="B110" i="1"/>
  <c r="A110" i="1"/>
  <c r="B109" i="1"/>
  <c r="D109" i="1" s="1"/>
  <c r="A109" i="1"/>
  <c r="B108" i="1"/>
  <c r="D108" i="1" s="1"/>
  <c r="A108" i="1"/>
  <c r="B107" i="1"/>
  <c r="A107" i="1"/>
  <c r="B106" i="1"/>
  <c r="A106" i="1"/>
  <c r="B105" i="1"/>
  <c r="D105" i="1" s="1"/>
  <c r="A105" i="1"/>
  <c r="B104" i="1"/>
  <c r="A104" i="1"/>
  <c r="B103" i="1"/>
  <c r="D103" i="1" s="1"/>
  <c r="A103" i="1"/>
  <c r="B102" i="1"/>
  <c r="D102" i="1" s="1"/>
  <c r="A102" i="1"/>
  <c r="B101" i="1"/>
  <c r="D101" i="1" s="1"/>
  <c r="A101" i="1"/>
  <c r="B100" i="1"/>
  <c r="D100" i="1" s="1"/>
  <c r="A100" i="1"/>
  <c r="B99" i="1"/>
  <c r="D99" i="1" s="1"/>
  <c r="A99" i="1"/>
  <c r="B98" i="1"/>
  <c r="D98" i="1" s="1"/>
  <c r="A98" i="1"/>
  <c r="B97" i="1"/>
  <c r="A97" i="1"/>
  <c r="B96" i="1"/>
  <c r="D96" i="1" s="1"/>
  <c r="A96" i="1"/>
  <c r="B95" i="1"/>
  <c r="D95" i="1" s="1"/>
  <c r="A95" i="1"/>
  <c r="B94" i="1"/>
  <c r="A94" i="1"/>
  <c r="B93" i="1"/>
  <c r="D93" i="1" s="1"/>
  <c r="A93" i="1"/>
  <c r="B92" i="1"/>
  <c r="A92" i="1"/>
  <c r="B91" i="1"/>
  <c r="D91" i="1" s="1"/>
  <c r="A91" i="1"/>
  <c r="B90" i="1"/>
  <c r="D90" i="1" s="1"/>
  <c r="A90" i="1"/>
  <c r="B89" i="1"/>
  <c r="A89" i="1"/>
  <c r="B88" i="1"/>
  <c r="D88" i="1" s="1"/>
  <c r="A88" i="1"/>
  <c r="B87" i="1"/>
  <c r="A87" i="1"/>
  <c r="B86" i="1"/>
  <c r="D86" i="1" s="1"/>
  <c r="A86" i="1"/>
  <c r="B85" i="1"/>
  <c r="D85" i="1" s="1"/>
  <c r="A85" i="1"/>
  <c r="B84" i="1"/>
  <c r="D84" i="1" s="1"/>
  <c r="A84" i="1"/>
  <c r="B83" i="1"/>
  <c r="D83" i="1" s="1"/>
  <c r="A83" i="1"/>
  <c r="B82" i="1"/>
  <c r="D82" i="1" s="1"/>
  <c r="A82" i="1"/>
  <c r="B81" i="1"/>
  <c r="D81" i="1" s="1"/>
  <c r="A81" i="1"/>
  <c r="B80" i="1"/>
  <c r="A80" i="1"/>
  <c r="B79" i="1"/>
  <c r="D79" i="1" s="1"/>
  <c r="A79" i="1"/>
  <c r="B78" i="1"/>
  <c r="D78" i="1" s="1"/>
  <c r="A78" i="1"/>
  <c r="B77" i="1"/>
  <c r="D77" i="1" s="1"/>
  <c r="A77" i="1"/>
  <c r="B76" i="1"/>
  <c r="D76" i="1" s="1"/>
  <c r="A76" i="1"/>
  <c r="B75" i="1"/>
  <c r="D75" i="1" s="1"/>
  <c r="A75" i="1"/>
  <c r="B74" i="1"/>
  <c r="D74" i="1" s="1"/>
  <c r="A74" i="1"/>
  <c r="B73" i="1"/>
  <c r="A73" i="1"/>
  <c r="B72" i="1"/>
  <c r="D72" i="1" s="1"/>
  <c r="A72" i="1"/>
  <c r="B71" i="1"/>
  <c r="D71" i="1" s="1"/>
  <c r="A71" i="1"/>
  <c r="B70" i="1"/>
  <c r="D70" i="1" s="1"/>
  <c r="A70" i="1"/>
  <c r="B69" i="1"/>
  <c r="D69" i="1" s="1"/>
  <c r="A69" i="1"/>
  <c r="B68" i="1"/>
  <c r="A68" i="1"/>
  <c r="B67" i="1"/>
  <c r="D67" i="1" s="1"/>
  <c r="A67" i="1"/>
  <c r="B66" i="1"/>
  <c r="A66" i="1"/>
  <c r="B65" i="1"/>
  <c r="D65" i="1" s="1"/>
  <c r="A65" i="1"/>
  <c r="B64" i="1"/>
  <c r="D64" i="1" s="1"/>
  <c r="A64" i="1"/>
  <c r="B63" i="1"/>
  <c r="D63" i="1" s="1"/>
  <c r="A63" i="1"/>
  <c r="B62" i="1"/>
  <c r="D62" i="1" s="1"/>
  <c r="A62" i="1"/>
  <c r="B61" i="1"/>
  <c r="A61" i="1"/>
  <c r="B60" i="1"/>
  <c r="D60" i="1" s="1"/>
  <c r="A60" i="1"/>
  <c r="B59" i="1"/>
  <c r="D59" i="1" s="1"/>
  <c r="A59" i="1"/>
  <c r="B58" i="1"/>
  <c r="A58" i="1"/>
  <c r="B57" i="1"/>
  <c r="A57" i="1"/>
  <c r="B56" i="1"/>
  <c r="D56" i="1" s="1"/>
  <c r="A56" i="1"/>
  <c r="B55" i="1"/>
  <c r="A55" i="1"/>
  <c r="B54" i="1"/>
  <c r="D54" i="1" s="1"/>
  <c r="A54" i="1"/>
  <c r="B53" i="1"/>
  <c r="D53" i="1" s="1"/>
  <c r="A53" i="1"/>
  <c r="B52" i="1"/>
  <c r="A52" i="1"/>
  <c r="B51" i="1"/>
  <c r="D51" i="1" s="1"/>
  <c r="A51" i="1"/>
  <c r="B50" i="1"/>
  <c r="A50" i="1"/>
  <c r="B49" i="1"/>
  <c r="D49" i="1" s="1"/>
  <c r="A49" i="1"/>
  <c r="B48" i="1"/>
  <c r="D48" i="1" s="1"/>
  <c r="A48" i="1"/>
  <c r="B47" i="1"/>
  <c r="D47" i="1" s="1"/>
  <c r="A47" i="1"/>
  <c r="B46" i="1"/>
  <c r="D46" i="1" s="1"/>
  <c r="A46" i="1"/>
  <c r="B45" i="1"/>
  <c r="D45" i="1" s="1"/>
  <c r="A45" i="1"/>
  <c r="B44" i="1"/>
  <c r="D44" i="1" s="1"/>
  <c r="A44" i="1"/>
  <c r="B43" i="1"/>
  <c r="D43" i="1" s="1"/>
  <c r="A43" i="1"/>
  <c r="B42" i="1"/>
  <c r="D42" i="1" s="1"/>
  <c r="A42" i="1"/>
  <c r="B41" i="1"/>
  <c r="D41" i="1" s="1"/>
  <c r="A41" i="1"/>
  <c r="B40" i="1"/>
  <c r="A40" i="1"/>
  <c r="B39" i="1"/>
  <c r="A39" i="1"/>
  <c r="B38" i="1"/>
  <c r="A38" i="1"/>
  <c r="B37" i="1"/>
  <c r="A37" i="1"/>
  <c r="B36" i="1"/>
  <c r="D36" i="1" s="1"/>
  <c r="A36" i="1"/>
  <c r="B35" i="1"/>
  <c r="D35" i="1" s="1"/>
  <c r="A35" i="1"/>
  <c r="B34" i="1"/>
  <c r="D34" i="1" s="1"/>
  <c r="A34" i="1"/>
  <c r="B33" i="1"/>
  <c r="A33" i="1"/>
  <c r="B32" i="1"/>
  <c r="A32" i="1"/>
  <c r="B31" i="1"/>
  <c r="A31" i="1"/>
  <c r="B30" i="1"/>
  <c r="D30" i="1" s="1"/>
  <c r="A30" i="1"/>
  <c r="B29" i="1"/>
  <c r="A29" i="1"/>
  <c r="B28" i="1"/>
  <c r="D28" i="1" s="1"/>
  <c r="A28" i="1"/>
  <c r="B27" i="1"/>
  <c r="D27" i="1" s="1"/>
  <c r="A27" i="1"/>
  <c r="B26" i="1"/>
  <c r="D26" i="1" s="1"/>
  <c r="A26" i="1"/>
  <c r="B25" i="1"/>
  <c r="D25" i="1" s="1"/>
  <c r="A25" i="1"/>
  <c r="B24" i="1"/>
  <c r="D24" i="1" s="1"/>
  <c r="A24" i="1"/>
  <c r="B23" i="1"/>
  <c r="A23" i="1"/>
  <c r="B22" i="1"/>
  <c r="A22" i="1"/>
  <c r="B21" i="1"/>
  <c r="A21" i="1"/>
  <c r="B20" i="1"/>
  <c r="D20" i="1" s="1"/>
  <c r="A20" i="1"/>
  <c r="B19" i="1"/>
  <c r="D19" i="1" s="1"/>
  <c r="A19" i="1"/>
  <c r="B18" i="1"/>
  <c r="D18" i="1" s="1"/>
  <c r="A18" i="1"/>
  <c r="B17" i="1"/>
  <c r="D17" i="1" s="1"/>
  <c r="A17" i="1"/>
  <c r="B16" i="1"/>
  <c r="D16" i="1" s="1"/>
  <c r="A16" i="1"/>
  <c r="B15" i="1"/>
  <c r="D15" i="1" s="1"/>
  <c r="A15" i="1"/>
  <c r="B14" i="1"/>
  <c r="D14" i="1" s="1"/>
  <c r="A14" i="1"/>
  <c r="B13" i="1"/>
  <c r="A13" i="1"/>
  <c r="B12" i="1"/>
  <c r="D12" i="1" s="1"/>
  <c r="A12" i="1"/>
  <c r="B11" i="1"/>
  <c r="D11" i="1" s="1"/>
  <c r="A11" i="1"/>
  <c r="B10" i="1"/>
  <c r="A10" i="1"/>
  <c r="B9" i="1"/>
  <c r="D9" i="1" s="1"/>
  <c r="A9" i="1"/>
  <c r="B8" i="1"/>
  <c r="D8" i="1" s="1"/>
  <c r="A8" i="1"/>
  <c r="B7" i="1"/>
  <c r="A7" i="1"/>
  <c r="B6" i="1"/>
  <c r="D6" i="1" s="1"/>
  <c r="A6" i="1"/>
  <c r="B5" i="1"/>
  <c r="A5" i="1"/>
  <c r="B4" i="1"/>
  <c r="D4" i="1" s="1"/>
  <c r="A4" i="1"/>
  <c r="B3" i="1"/>
  <c r="D3" i="1" s="1"/>
  <c r="A3" i="1"/>
  <c r="D11" i="5" l="1"/>
  <c r="C11" i="5"/>
  <c r="D58" i="5"/>
  <c r="C62" i="5"/>
  <c r="C59" i="5"/>
  <c r="C171" i="1"/>
  <c r="C172" i="1"/>
  <c r="C60" i="5"/>
  <c r="C176" i="1"/>
  <c r="C175" i="1"/>
  <c r="C56" i="5"/>
  <c r="C178" i="1"/>
  <c r="C174" i="1"/>
  <c r="C170" i="1"/>
  <c r="D57" i="5"/>
  <c r="C177" i="1"/>
  <c r="C173" i="1"/>
  <c r="C169" i="1"/>
  <c r="C168" i="1"/>
  <c r="C53" i="5"/>
  <c r="C54" i="5"/>
  <c r="C55" i="5"/>
  <c r="C51" i="5"/>
  <c r="C52" i="5"/>
  <c r="C47" i="5"/>
  <c r="C48" i="5"/>
  <c r="C49" i="5"/>
  <c r="C150" i="1"/>
  <c r="C151" i="1"/>
  <c r="C152" i="1"/>
  <c r="C153" i="1"/>
  <c r="C154" i="1"/>
  <c r="C155" i="1"/>
  <c r="C156" i="1"/>
  <c r="C157" i="1"/>
  <c r="C158" i="1"/>
  <c r="C149" i="1"/>
  <c r="C167" i="1" l="1"/>
  <c r="C50" i="5"/>
  <c r="C166" i="1"/>
  <c r="C165" i="1"/>
  <c r="C164" i="1"/>
  <c r="C163" i="1"/>
  <c r="C162" i="1"/>
  <c r="C161" i="1"/>
  <c r="C160" i="1"/>
  <c r="C159" i="1"/>
  <c r="C148" i="1"/>
  <c r="C3" i="6"/>
  <c r="C41" i="5"/>
  <c r="C43" i="5"/>
  <c r="C44" i="5"/>
  <c r="C45" i="5"/>
  <c r="C46" i="5"/>
  <c r="C138" i="1"/>
  <c r="C139" i="1"/>
  <c r="C140" i="1"/>
  <c r="C141" i="1"/>
  <c r="C142" i="1"/>
  <c r="C143" i="1"/>
  <c r="C144" i="1"/>
  <c r="C145" i="1"/>
  <c r="C146" i="1"/>
  <c r="C147" i="1"/>
  <c r="C40" i="5"/>
  <c r="C136" i="1"/>
  <c r="C137" i="1"/>
  <c r="C134" i="1"/>
  <c r="C135" i="1"/>
  <c r="C4" i="4"/>
  <c r="C3" i="8"/>
  <c r="C3" i="7"/>
  <c r="C37" i="5"/>
  <c r="C38" i="5"/>
  <c r="C39" i="5"/>
  <c r="C128" i="1"/>
  <c r="C129" i="1"/>
  <c r="C131" i="1"/>
  <c r="C133" i="1"/>
  <c r="C8" i="1"/>
  <c r="C14" i="1"/>
  <c r="C16" i="1"/>
  <c r="C18" i="1"/>
  <c r="C22" i="1"/>
  <c r="C24" i="1"/>
  <c r="C26" i="1"/>
  <c r="C30" i="1"/>
  <c r="C32" i="1"/>
  <c r="C34" i="1"/>
  <c r="C38" i="1"/>
  <c r="C40" i="1"/>
  <c r="C42" i="1"/>
  <c r="C46" i="1"/>
  <c r="C48" i="1"/>
  <c r="C50" i="1"/>
  <c r="C54" i="1"/>
  <c r="C56" i="1"/>
  <c r="C58" i="1"/>
  <c r="C62" i="1"/>
  <c r="C64" i="1"/>
  <c r="C66" i="1"/>
  <c r="C70" i="1"/>
  <c r="C72" i="1"/>
  <c r="C74" i="1"/>
  <c r="C78" i="1"/>
  <c r="C80" i="1"/>
  <c r="C82" i="1"/>
  <c r="C86" i="1"/>
  <c r="C88" i="1"/>
  <c r="C90" i="1"/>
  <c r="C94" i="1"/>
  <c r="C96" i="1"/>
  <c r="C98" i="1"/>
  <c r="C102" i="1"/>
  <c r="C104" i="1"/>
  <c r="C106" i="1"/>
  <c r="C110" i="1"/>
  <c r="C112" i="1"/>
  <c r="C114" i="1"/>
  <c r="C118" i="1"/>
  <c r="C120" i="1"/>
  <c r="C122" i="1"/>
  <c r="C126" i="1"/>
  <c r="C35" i="5"/>
  <c r="C36" i="5"/>
  <c r="C33" i="5"/>
  <c r="C34" i="5"/>
  <c r="C32" i="5"/>
  <c r="C7" i="5"/>
  <c r="C8" i="5"/>
  <c r="C10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6" i="5"/>
  <c r="C5" i="5"/>
  <c r="C4" i="5"/>
  <c r="C3" i="5"/>
  <c r="C124" i="1" l="1"/>
  <c r="C116" i="1"/>
  <c r="C108" i="1"/>
  <c r="C100" i="1"/>
  <c r="C92" i="1"/>
  <c r="C84" i="1"/>
  <c r="C76" i="1"/>
  <c r="C68" i="1"/>
  <c r="C60" i="1"/>
  <c r="C52" i="1"/>
  <c r="C44" i="1"/>
  <c r="C36" i="1"/>
  <c r="C28" i="1"/>
  <c r="C20" i="1"/>
  <c r="C12" i="1"/>
  <c r="C4" i="1"/>
  <c r="C132" i="1"/>
  <c r="C130" i="1"/>
  <c r="C42" i="5"/>
  <c r="C10" i="1"/>
  <c r="C6" i="1"/>
  <c r="C127" i="1"/>
  <c r="C125" i="1"/>
  <c r="C123" i="1"/>
  <c r="C121" i="1"/>
  <c r="C119" i="1"/>
  <c r="C117" i="1"/>
  <c r="C115" i="1"/>
  <c r="C113" i="1"/>
  <c r="C111" i="1"/>
  <c r="C109" i="1"/>
  <c r="C107" i="1"/>
  <c r="C105" i="1"/>
  <c r="C103" i="1"/>
  <c r="C101" i="1"/>
  <c r="C99" i="1"/>
  <c r="C97" i="1"/>
  <c r="C95" i="1"/>
  <c r="C93" i="1"/>
  <c r="C91" i="1"/>
  <c r="C89" i="1"/>
  <c r="C87" i="1"/>
  <c r="C85" i="1"/>
  <c r="C83" i="1"/>
  <c r="C81" i="1"/>
  <c r="C79" i="1"/>
  <c r="C77" i="1"/>
  <c r="C75" i="1"/>
  <c r="C73" i="1"/>
  <c r="C71" i="1"/>
  <c r="C69" i="1"/>
  <c r="C67" i="1"/>
  <c r="C65" i="1"/>
  <c r="C63" i="1"/>
  <c r="C61" i="1"/>
  <c r="C59" i="1"/>
  <c r="C57" i="1"/>
  <c r="C55" i="1"/>
  <c r="C53" i="1"/>
  <c r="C51" i="1"/>
  <c r="C49" i="1"/>
  <c r="C47" i="1"/>
  <c r="C45" i="1"/>
  <c r="C43" i="1"/>
  <c r="C41" i="1"/>
  <c r="C39" i="1"/>
  <c r="C37" i="1"/>
  <c r="C35" i="1"/>
  <c r="C33" i="1"/>
  <c r="C31" i="1"/>
  <c r="C29" i="1"/>
  <c r="C27" i="1"/>
  <c r="C25" i="1"/>
  <c r="C23" i="1"/>
  <c r="C21" i="1"/>
  <c r="C19" i="1"/>
  <c r="C17" i="1"/>
  <c r="C15" i="1"/>
  <c r="C13" i="1"/>
  <c r="C11" i="1"/>
  <c r="C9" i="1"/>
  <c r="C7" i="1"/>
  <c r="C5" i="1"/>
  <c r="C3" i="1"/>
  <c r="B16" i="20" l="1"/>
  <c r="B15" i="8"/>
  <c r="D15" i="8" l="1"/>
  <c r="C15" i="8"/>
  <c r="C16" i="20"/>
</calcChain>
</file>

<file path=xl/sharedStrings.xml><?xml version="1.0" encoding="utf-8"?>
<sst xmlns="http://schemas.openxmlformats.org/spreadsheetml/2006/main" count="776" uniqueCount="110">
  <si>
    <t>Outside Edge</t>
  </si>
  <si>
    <t>Reveal Width for Center Panel Profiles</t>
  </si>
  <si>
    <t>Old Number</t>
  </si>
  <si>
    <t>New Number</t>
  </si>
  <si>
    <t>Millimeters</t>
  </si>
  <si>
    <t>Profile Width (Millimeters)</t>
  </si>
  <si>
    <t>Profile Width   (Decimal Inches)</t>
  </si>
  <si>
    <t>Profile Width            (Nearest Fractional Inches)</t>
  </si>
  <si>
    <t>Stile &amp; Rail</t>
  </si>
  <si>
    <t>Profile Width (Decimal Inches)</t>
  </si>
  <si>
    <t>Profile Widths for Outside Edges</t>
  </si>
  <si>
    <t>Profile Widths for Traditional Stiles &amp; Rails</t>
  </si>
  <si>
    <t>Profile Widths for Old World Stiles &amp; Rails</t>
  </si>
  <si>
    <t>Profile Widths for MDF-RTF Stiles &amp; Rails</t>
  </si>
  <si>
    <t>Panel</t>
  </si>
  <si>
    <t>Center Panel</t>
  </si>
  <si>
    <t>Decimal Inches</t>
  </si>
  <si>
    <t>Reveal Width (Millimeters)</t>
  </si>
  <si>
    <t>Reveal Width (Decimal Inches)</t>
  </si>
  <si>
    <t>Reveal Width for MDF-RTF Center Panels</t>
  </si>
  <si>
    <t>Included in this workbook are the following charts:</t>
  </si>
  <si>
    <t>Nearest 1/16 Fractional Inches</t>
  </si>
  <si>
    <t>13/32</t>
  </si>
  <si>
    <t>15/32</t>
  </si>
  <si>
    <t>9/32</t>
  </si>
  <si>
    <t>11/32</t>
  </si>
  <si>
    <t>19/32</t>
  </si>
  <si>
    <t>5/32</t>
  </si>
  <si>
    <t>1/32</t>
  </si>
  <si>
    <t>21/32</t>
  </si>
  <si>
    <t>17/32</t>
  </si>
  <si>
    <t>31/32</t>
  </si>
  <si>
    <t>25/32</t>
  </si>
  <si>
    <t>3/32</t>
  </si>
  <si>
    <t>1 7/32</t>
  </si>
  <si>
    <t>23/32</t>
  </si>
  <si>
    <t>1 9/32</t>
  </si>
  <si>
    <t>29/32</t>
  </si>
  <si>
    <t>7/32</t>
  </si>
  <si>
    <t>Profile Widths for MP600/MP6000 Stiles &amp; Rails</t>
  </si>
  <si>
    <t>5/16</t>
  </si>
  <si>
    <t>5/8</t>
  </si>
  <si>
    <t>3/8</t>
  </si>
  <si>
    <t>1 5/16</t>
  </si>
  <si>
    <t>1/4</t>
  </si>
  <si>
    <t>1/2</t>
  </si>
  <si>
    <t>3/16</t>
  </si>
  <si>
    <t>1/8</t>
  </si>
  <si>
    <t>11/16</t>
  </si>
  <si>
    <t>7/16</t>
  </si>
  <si>
    <t>15/16</t>
  </si>
  <si>
    <t>13/16</t>
  </si>
  <si>
    <t>1 15/32</t>
  </si>
  <si>
    <t>2 7/16</t>
  </si>
  <si>
    <t>2 1/4</t>
  </si>
  <si>
    <t>2932</t>
  </si>
  <si>
    <t>1 3/16</t>
  </si>
  <si>
    <t>2 17/32</t>
  </si>
  <si>
    <t>1 8/32</t>
  </si>
  <si>
    <t>1 1/2</t>
  </si>
  <si>
    <t>1 1/8</t>
  </si>
  <si>
    <t>2 3/4</t>
  </si>
  <si>
    <t>3/4</t>
  </si>
  <si>
    <t>10mm &amp; 19mm Thick Panels (Traditional)</t>
  </si>
  <si>
    <t>19mm Thick Center Panels (Old World)</t>
  </si>
  <si>
    <t>1 11/32</t>
  </si>
  <si>
    <t>2 1/32</t>
  </si>
  <si>
    <t>9/16</t>
  </si>
  <si>
    <t>Number</t>
  </si>
  <si>
    <t>PR307-38</t>
  </si>
  <si>
    <t>Reveal Width For MDF-RTF Center Panels</t>
  </si>
  <si>
    <t>Reveal Width</t>
  </si>
  <si>
    <t>(Millimeters)</t>
  </si>
  <si>
    <t>(Inches)</t>
  </si>
  <si>
    <t>(Fraction)</t>
  </si>
  <si>
    <t>1 1/16</t>
  </si>
  <si>
    <t>Reveal Width For Center Panels Profiles</t>
  </si>
  <si>
    <r>
      <rPr>
        <b/>
        <sz val="14"/>
        <rFont val="Arial"/>
        <family val="2"/>
      </rPr>
      <t>10mm &amp; 19mm Thick Panels</t>
    </r>
    <r>
      <rPr>
        <b/>
        <sz val="13"/>
        <rFont val="Arial"/>
        <family val="2"/>
      </rPr>
      <t xml:space="preserve">
</t>
    </r>
    <r>
      <rPr>
        <b/>
        <sz val="12"/>
        <rFont val="Arial"/>
        <family val="2"/>
      </rPr>
      <t>(Traditional)</t>
    </r>
  </si>
  <si>
    <t>1</t>
  </si>
  <si>
    <t>1 1/4</t>
  </si>
  <si>
    <t>1 3/4</t>
  </si>
  <si>
    <t>2</t>
  </si>
  <si>
    <r>
      <rPr>
        <b/>
        <sz val="14"/>
        <rFont val="Arial"/>
        <family val="2"/>
      </rPr>
      <t>19mm Thick Panels</t>
    </r>
    <r>
      <rPr>
        <b/>
        <sz val="13"/>
        <rFont val="Arial"/>
        <family val="2"/>
      </rPr>
      <t xml:space="preserve">
</t>
    </r>
    <r>
      <rPr>
        <b/>
        <sz val="12"/>
        <rFont val="Arial"/>
        <family val="2"/>
      </rPr>
      <t>(Old World)</t>
    </r>
  </si>
  <si>
    <t>Profile Width</t>
  </si>
  <si>
    <t>Outside
Edge</t>
  </si>
  <si>
    <t>Continuous Bead</t>
  </si>
  <si>
    <t>0</t>
  </si>
  <si>
    <r>
      <t xml:space="preserve">Profile Widths for Stiles &amp; Rails
</t>
    </r>
    <r>
      <rPr>
        <b/>
        <sz val="16"/>
        <rFont val="Arial"/>
        <family val="2"/>
      </rPr>
      <t>(Traditional)</t>
    </r>
  </si>
  <si>
    <r>
      <t xml:space="preserve">Profile Widths for Stiles &amp; Rails
</t>
    </r>
    <r>
      <rPr>
        <b/>
        <sz val="16"/>
        <rFont val="Arial"/>
        <family val="2"/>
      </rPr>
      <t>(Old World)</t>
    </r>
  </si>
  <si>
    <t>1/16</t>
  </si>
  <si>
    <t>1 1/32</t>
  </si>
  <si>
    <t>1  21/32</t>
  </si>
  <si>
    <t>2 13/32</t>
  </si>
  <si>
    <t>1 5/32</t>
  </si>
  <si>
    <t>1 29/32</t>
  </si>
  <si>
    <t>1 23/32</t>
  </si>
  <si>
    <t>2 7/32</t>
  </si>
  <si>
    <t>7/8</t>
  </si>
  <si>
    <t>1 25/32</t>
  </si>
  <si>
    <t>1 5/8</t>
  </si>
  <si>
    <t>27/32</t>
  </si>
  <si>
    <t>Center Panel - Traditional</t>
  </si>
  <si>
    <t>Center Panel - MDF-RTF</t>
  </si>
  <si>
    <t>Center Panel - Old World</t>
  </si>
  <si>
    <t>Stiles &amp; Rails - Old World</t>
  </si>
  <si>
    <t>Stiles &amp; Rails - MDF-RTF</t>
  </si>
  <si>
    <r>
      <t xml:space="preserve">Profile Widths for Stiles &amp; Rails
</t>
    </r>
    <r>
      <rPr>
        <b/>
        <sz val="16"/>
        <rFont val="Arial"/>
        <family val="2"/>
      </rPr>
      <t>(MDF-RTF)</t>
    </r>
  </si>
  <si>
    <t>Click on the tabs at the bottom of the screen to view each chart or
Click on any link below to go directly to each chart.</t>
  </si>
  <si>
    <t>Stiles &amp; Rails - Traditional</t>
  </si>
  <si>
    <t>Stiles &amp; Rails - MP600-MP6000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</si>
</sst>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\ ??/16"/>
    <numFmt numFmtId="165" formatCode="0.0000"/>
    <numFmt numFmtId="166" formatCode="#\ ??/100"/>
    <numFmt numFmtId="167" formatCode="#\ ??/32"/>
    <numFmt numFmtId="168" formatCode="#\ ?/2"/>
    <numFmt numFmtId="169" formatCode="#\ ?/8"/>
    <numFmt numFmtId="170" formatCode="#\ ?/4"/>
  </numFmts>
  <fonts count="31" x14ac:knownFonts="1"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0"/>
      <color indexed="17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0"/>
      <color indexed="17"/>
      <name val="Arial"/>
      <family val="2"/>
    </font>
    <font>
      <sz val="14"/>
      <name val="Arial"/>
      <family val="2"/>
    </font>
    <font>
      <b/>
      <u/>
      <sz val="14"/>
      <color indexed="12"/>
      <name val="Arial"/>
      <family val="2"/>
    </font>
    <font>
      <u/>
      <sz val="12"/>
      <color indexed="12"/>
      <name val="Times New Roman"/>
      <family val="1"/>
    </font>
    <font>
      <b/>
      <sz val="16"/>
      <name val="Arial"/>
      <family val="2"/>
    </font>
    <font>
      <b/>
      <sz val="18"/>
      <name val="Arial"/>
      <family val="2"/>
    </font>
    <font>
      <b/>
      <sz val="12"/>
      <color rgb="FFFF0000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b/>
      <sz val="12"/>
      <color rgb="FF00B050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b/>
      <sz val="13"/>
      <color rgb="FFFF0000"/>
      <name val="Arial"/>
      <family val="2"/>
    </font>
    <font>
      <b/>
      <sz val="13"/>
      <color indexed="12"/>
      <name val="Arial"/>
      <family val="2"/>
    </font>
    <font>
      <b/>
      <sz val="13"/>
      <color rgb="FF00B050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sz val="20"/>
      <name val="Arial"/>
      <family val="2"/>
    </font>
    <font>
      <b/>
      <strike/>
      <sz val="12"/>
      <name val="Arial"/>
      <family val="2"/>
    </font>
    <font>
      <b/>
      <sz val="12"/>
      <color rgb="FF0070C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auto="1"/>
      </left>
      <right/>
      <top/>
      <bottom style="double">
        <color indexed="64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n">
        <color indexed="64"/>
      </top>
      <bottom style="double">
        <color auto="1"/>
      </bottom>
      <diagonal/>
    </border>
    <border>
      <left style="medium">
        <color auto="1"/>
      </left>
      <right style="thick">
        <color auto="1"/>
      </right>
      <top style="thin">
        <color indexed="64"/>
      </top>
      <bottom style="double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double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indexed="64"/>
      </bottom>
      <diagonal/>
    </border>
    <border>
      <left style="medium">
        <color auto="1"/>
      </left>
      <right style="thick">
        <color auto="1"/>
      </right>
      <top/>
      <bottom style="double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ck">
        <color indexed="64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ck">
        <color indexed="64"/>
      </right>
      <top/>
      <bottom style="double">
        <color auto="1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medium">
        <color auto="1"/>
      </left>
      <right style="thin">
        <color auto="1"/>
      </right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ck">
        <color indexed="64"/>
      </bottom>
      <diagonal/>
    </border>
    <border>
      <left style="thin">
        <color auto="1"/>
      </left>
      <right style="thick">
        <color indexed="64"/>
      </right>
      <top/>
      <bottom style="thick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292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/>
    <xf numFmtId="0" fontId="4" fillId="0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4" fillId="0" borderId="5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2" fontId="6" fillId="0" borderId="8" xfId="0" applyNumberFormat="1" applyFont="1" applyBorder="1" applyAlignment="1">
      <alignment horizontal="center"/>
    </xf>
    <xf numFmtId="2" fontId="6" fillId="2" borderId="9" xfId="0" applyNumberFormat="1" applyFont="1" applyFill="1" applyBorder="1" applyAlignment="1">
      <alignment horizontal="center"/>
    </xf>
    <xf numFmtId="2" fontId="6" fillId="0" borderId="9" xfId="0" applyNumberFormat="1" applyFont="1" applyBorder="1" applyAlignment="1">
      <alignment horizontal="center"/>
    </xf>
    <xf numFmtId="165" fontId="7" fillId="0" borderId="10" xfId="0" applyNumberFormat="1" applyFont="1" applyBorder="1" applyAlignment="1">
      <alignment horizontal="center"/>
    </xf>
    <xf numFmtId="165" fontId="7" fillId="2" borderId="11" xfId="0" applyNumberFormat="1" applyFont="1" applyFill="1" applyBorder="1" applyAlignment="1">
      <alignment horizontal="center"/>
    </xf>
    <xf numFmtId="165" fontId="7" fillId="0" borderId="11" xfId="0" applyNumberFormat="1" applyFont="1" applyBorder="1" applyAlignment="1">
      <alignment horizontal="center"/>
    </xf>
    <xf numFmtId="0" fontId="8" fillId="0" borderId="12" xfId="0" applyNumberFormat="1" applyFont="1" applyBorder="1" applyAlignment="1">
      <alignment horizontal="center"/>
    </xf>
    <xf numFmtId="0" fontId="8" fillId="2" borderId="13" xfId="0" applyNumberFormat="1" applyFont="1" applyFill="1" applyBorder="1" applyAlignment="1">
      <alignment horizontal="center"/>
    </xf>
    <xf numFmtId="0" fontId="8" fillId="0" borderId="13" xfId="0" applyNumberFormat="1" applyFont="1" applyBorder="1" applyAlignment="1">
      <alignment horizontal="center"/>
    </xf>
    <xf numFmtId="2" fontId="9" fillId="0" borderId="14" xfId="0" applyNumberFormat="1" applyFont="1" applyFill="1" applyBorder="1" applyAlignment="1">
      <alignment horizontal="center"/>
    </xf>
    <xf numFmtId="0" fontId="11" fillId="0" borderId="12" xfId="0" applyNumberFormat="1" applyFont="1" applyFill="1" applyBorder="1" applyAlignment="1">
      <alignment horizontal="center"/>
    </xf>
    <xf numFmtId="0" fontId="11" fillId="0" borderId="15" xfId="0" applyNumberFormat="1" applyFont="1" applyBorder="1" applyAlignment="1">
      <alignment horizontal="center"/>
    </xf>
    <xf numFmtId="0" fontId="11" fillId="2" borderId="13" xfId="0" applyNumberFormat="1" applyFont="1" applyFill="1" applyBorder="1" applyAlignment="1">
      <alignment horizontal="center"/>
    </xf>
    <xf numFmtId="0" fontId="11" fillId="0" borderId="13" xfId="0" applyNumberFormat="1" applyFont="1" applyBorder="1" applyAlignment="1">
      <alignment horizontal="center"/>
    </xf>
    <xf numFmtId="2" fontId="6" fillId="0" borderId="9" xfId="0" applyNumberFormat="1" applyFont="1" applyFill="1" applyBorder="1" applyAlignment="1">
      <alignment horizontal="center"/>
    </xf>
    <xf numFmtId="165" fontId="10" fillId="0" borderId="16" xfId="0" applyNumberFormat="1" applyFont="1" applyBorder="1" applyAlignment="1">
      <alignment horizontal="center"/>
    </xf>
    <xf numFmtId="165" fontId="10" fillId="2" borderId="11" xfId="0" applyNumberFormat="1" applyFont="1" applyFill="1" applyBorder="1" applyAlignment="1">
      <alignment horizontal="center"/>
    </xf>
    <xf numFmtId="165" fontId="10" fillId="0" borderId="11" xfId="0" applyNumberFormat="1" applyFont="1" applyBorder="1" applyAlignment="1">
      <alignment horizontal="center"/>
    </xf>
    <xf numFmtId="165" fontId="10" fillId="0" borderId="11" xfId="0" applyNumberFormat="1" applyFont="1" applyFill="1" applyBorder="1" applyAlignment="1">
      <alignment horizontal="center"/>
    </xf>
    <xf numFmtId="0" fontId="11" fillId="0" borderId="13" xfId="0" applyNumberFormat="1" applyFont="1" applyFill="1" applyBorder="1" applyAlignment="1">
      <alignment horizontal="center"/>
    </xf>
    <xf numFmtId="0" fontId="12" fillId="0" borderId="0" xfId="0" applyFont="1"/>
    <xf numFmtId="0" fontId="12" fillId="0" borderId="0" xfId="0" applyFont="1" applyProtection="1">
      <protection locked="0"/>
    </xf>
    <xf numFmtId="0" fontId="5" fillId="0" borderId="0" xfId="1" applyFont="1" applyAlignment="1" applyProtection="1"/>
    <xf numFmtId="0" fontId="13" fillId="0" borderId="0" xfId="1" applyFont="1" applyAlignment="1" applyProtection="1"/>
    <xf numFmtId="0" fontId="0" fillId="0" borderId="0" xfId="0" applyFill="1"/>
    <xf numFmtId="0" fontId="4" fillId="0" borderId="21" xfId="0" applyFont="1" applyFill="1" applyBorder="1" applyAlignment="1">
      <alignment horizontal="center"/>
    </xf>
    <xf numFmtId="165" fontId="10" fillId="0" borderId="22" xfId="0" applyNumberFormat="1" applyFont="1" applyFill="1" applyBorder="1" applyAlignment="1">
      <alignment horizontal="center"/>
    </xf>
    <xf numFmtId="165" fontId="7" fillId="0" borderId="11" xfId="0" applyNumberFormat="1" applyFont="1" applyFill="1" applyBorder="1" applyAlignment="1">
      <alignment horizontal="center"/>
    </xf>
    <xf numFmtId="0" fontId="8" fillId="0" borderId="13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2" fontId="6" fillId="3" borderId="9" xfId="0" applyNumberFormat="1" applyFont="1" applyFill="1" applyBorder="1" applyAlignment="1">
      <alignment horizontal="center"/>
    </xf>
    <xf numFmtId="165" fontId="10" fillId="3" borderId="11" xfId="0" applyNumberFormat="1" applyFont="1" applyFill="1" applyBorder="1" applyAlignment="1">
      <alignment horizontal="center"/>
    </xf>
    <xf numFmtId="0" fontId="11" fillId="3" borderId="13" xfId="0" applyNumberFormat="1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/>
    </xf>
    <xf numFmtId="2" fontId="9" fillId="4" borderId="14" xfId="0" applyNumberFormat="1" applyFont="1" applyFill="1" applyBorder="1" applyAlignment="1">
      <alignment horizontal="center"/>
    </xf>
    <xf numFmtId="165" fontId="10" fillId="4" borderId="22" xfId="0" applyNumberFormat="1" applyFont="1" applyFill="1" applyBorder="1" applyAlignment="1">
      <alignment horizontal="center"/>
    </xf>
    <xf numFmtId="0" fontId="11" fillId="4" borderId="12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2" fontId="6" fillId="4" borderId="8" xfId="0" applyNumberFormat="1" applyFont="1" applyFill="1" applyBorder="1" applyAlignment="1">
      <alignment horizontal="center"/>
    </xf>
    <xf numFmtId="0" fontId="11" fillId="4" borderId="15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2" fontId="6" fillId="0" borderId="8" xfId="0" applyNumberFormat="1" applyFont="1" applyFill="1" applyBorder="1" applyAlignment="1">
      <alignment horizontal="center"/>
    </xf>
    <xf numFmtId="165" fontId="10" fillId="0" borderId="16" xfId="0" applyNumberFormat="1" applyFont="1" applyFill="1" applyBorder="1" applyAlignment="1">
      <alignment horizontal="center"/>
    </xf>
    <xf numFmtId="0" fontId="11" fillId="0" borderId="15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7" fillId="3" borderId="11" xfId="0" applyNumberFormat="1" applyFont="1" applyFill="1" applyBorder="1" applyAlignment="1">
      <alignment horizontal="center"/>
    </xf>
    <xf numFmtId="0" fontId="8" fillId="3" borderId="13" xfId="0" applyNumberFormat="1" applyFont="1" applyFill="1" applyBorder="1" applyAlignment="1">
      <alignment horizontal="center"/>
    </xf>
    <xf numFmtId="0" fontId="8" fillId="3" borderId="13" xfId="0" quotePrefix="1" applyNumberFormat="1" applyFont="1" applyFill="1" applyBorder="1" applyAlignment="1">
      <alignment horizontal="center"/>
    </xf>
    <xf numFmtId="0" fontId="8" fillId="0" borderId="13" xfId="0" quotePrefix="1" applyNumberFormat="1" applyFont="1" applyBorder="1" applyAlignment="1">
      <alignment horizontal="center"/>
    </xf>
    <xf numFmtId="0" fontId="8" fillId="2" borderId="13" xfId="0" quotePrefix="1" applyNumberFormat="1" applyFont="1" applyFill="1" applyBorder="1" applyAlignment="1">
      <alignment horizontal="center"/>
    </xf>
    <xf numFmtId="0" fontId="8" fillId="0" borderId="13" xfId="0" quotePrefix="1" applyNumberFormat="1" applyFont="1" applyFill="1" applyBorder="1" applyAlignment="1">
      <alignment horizontal="center"/>
    </xf>
    <xf numFmtId="0" fontId="8" fillId="0" borderId="12" xfId="0" quotePrefix="1" applyNumberFormat="1" applyFont="1" applyFill="1" applyBorder="1" applyAlignment="1">
      <alignment horizontal="center"/>
    </xf>
    <xf numFmtId="0" fontId="8" fillId="4" borderId="15" xfId="0" quotePrefix="1" applyNumberFormat="1" applyFont="1" applyFill="1" applyBorder="1" applyAlignment="1">
      <alignment horizontal="center"/>
    </xf>
    <xf numFmtId="0" fontId="8" fillId="0" borderId="15" xfId="0" quotePrefix="1" applyNumberFormat="1" applyFont="1" applyBorder="1" applyAlignment="1">
      <alignment horizontal="center"/>
    </xf>
    <xf numFmtId="0" fontId="8" fillId="0" borderId="15" xfId="0" quotePrefix="1" applyNumberFormat="1" applyFont="1" applyFill="1" applyBorder="1" applyAlignment="1">
      <alignment horizontal="center"/>
    </xf>
    <xf numFmtId="16" fontId="8" fillId="0" borderId="15" xfId="0" quotePrefix="1" applyNumberFormat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2" fontId="6" fillId="3" borderId="8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0" fontId="8" fillId="3" borderId="15" xfId="0" quotePrefix="1" applyNumberFormat="1" applyFont="1" applyFill="1" applyBorder="1" applyAlignment="1">
      <alignment horizontal="center"/>
    </xf>
    <xf numFmtId="0" fontId="11" fillId="3" borderId="15" xfId="0" applyNumberFormat="1" applyFont="1" applyFill="1" applyBorder="1" applyAlignment="1">
      <alignment horizontal="center"/>
    </xf>
    <xf numFmtId="13" fontId="11" fillId="3" borderId="15" xfId="0" applyNumberFormat="1" applyFont="1" applyFill="1" applyBorder="1" applyAlignment="1">
      <alignment horizontal="center"/>
    </xf>
    <xf numFmtId="13" fontId="8" fillId="0" borderId="15" xfId="0" quotePrefix="1" applyNumberFormat="1" applyFont="1" applyBorder="1" applyAlignment="1">
      <alignment horizontal="center"/>
    </xf>
    <xf numFmtId="0" fontId="8" fillId="4" borderId="12" xfId="0" quotePrefix="1" applyNumberFormat="1" applyFont="1" applyFill="1" applyBorder="1" applyAlignment="1">
      <alignment horizontal="center"/>
    </xf>
    <xf numFmtId="0" fontId="2" fillId="0" borderId="0" xfId="0" applyFont="1" applyBorder="1" applyAlignment="1"/>
    <xf numFmtId="0" fontId="3" fillId="0" borderId="0" xfId="0" applyFont="1" applyAlignment="1">
      <alignment horizontal="center"/>
    </xf>
    <xf numFmtId="12" fontId="11" fillId="0" borderId="12" xfId="0" applyNumberFormat="1" applyFont="1" applyFill="1" applyBorder="1" applyAlignment="1">
      <alignment horizontal="center"/>
    </xf>
    <xf numFmtId="0" fontId="3" fillId="0" borderId="18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13" fontId="8" fillId="0" borderId="0" xfId="0" quotePrefix="1" applyNumberFormat="1" applyFont="1" applyFill="1" applyBorder="1" applyAlignment="1">
      <alignment horizontal="center"/>
    </xf>
    <xf numFmtId="0" fontId="8" fillId="0" borderId="0" xfId="0" quotePrefix="1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 indent="1"/>
    </xf>
    <xf numFmtId="0" fontId="3" fillId="0" borderId="29" xfId="0" applyFont="1" applyBorder="1" applyAlignment="1">
      <alignment horizontal="left" vertical="center" indent="1"/>
    </xf>
    <xf numFmtId="2" fontId="17" fillId="0" borderId="5" xfId="0" applyNumberFormat="1" applyFont="1" applyBorder="1" applyAlignment="1">
      <alignment horizontal="right" vertical="center" indent="2"/>
    </xf>
    <xf numFmtId="165" fontId="18" fillId="0" borderId="5" xfId="0" applyNumberFormat="1" applyFont="1" applyFill="1" applyBorder="1" applyAlignment="1">
      <alignment horizontal="right" vertical="center" indent="2"/>
    </xf>
    <xf numFmtId="0" fontId="2" fillId="0" borderId="37" xfId="0" applyFont="1" applyBorder="1" applyAlignment="1">
      <alignment horizontal="center" vertical="center"/>
    </xf>
    <xf numFmtId="167" fontId="0" fillId="0" borderId="0" xfId="0" applyNumberFormat="1"/>
    <xf numFmtId="0" fontId="19" fillId="0" borderId="0" xfId="0" applyFont="1"/>
    <xf numFmtId="2" fontId="20" fillId="0" borderId="28" xfId="0" applyNumberFormat="1" applyFont="1" applyBorder="1" applyAlignment="1">
      <alignment horizontal="right" vertical="center" indent="1"/>
    </xf>
    <xf numFmtId="164" fontId="20" fillId="0" borderId="28" xfId="0" quotePrefix="1" applyNumberFormat="1" applyFont="1" applyBorder="1" applyAlignment="1">
      <alignment horizontal="right" vertical="center" indent="1"/>
    </xf>
    <xf numFmtId="0" fontId="20" fillId="0" borderId="28" xfId="0" applyFont="1" applyBorder="1" applyAlignment="1">
      <alignment horizontal="right" vertical="center" indent="1"/>
    </xf>
    <xf numFmtId="0" fontId="20" fillId="0" borderId="28" xfId="0" quotePrefix="1" applyFont="1" applyBorder="1" applyAlignment="1">
      <alignment horizontal="right" vertical="center" indent="1"/>
    </xf>
    <xf numFmtId="0" fontId="3" fillId="0" borderId="0" xfId="0" applyFont="1" applyBorder="1" applyAlignment="1">
      <alignment horizontal="left" vertical="center" indent="1"/>
    </xf>
    <xf numFmtId="2" fontId="23" fillId="0" borderId="0" xfId="0" applyNumberFormat="1" applyFont="1" applyBorder="1" applyAlignment="1">
      <alignment horizontal="right" vertical="center" indent="2"/>
    </xf>
    <xf numFmtId="165" fontId="24" fillId="0" borderId="0" xfId="0" applyNumberFormat="1" applyFont="1" applyFill="1" applyBorder="1" applyAlignment="1">
      <alignment horizontal="right" vertical="center" indent="2"/>
    </xf>
    <xf numFmtId="166" fontId="25" fillId="0" borderId="0" xfId="0" quotePrefix="1" applyNumberFormat="1" applyFont="1" applyBorder="1" applyAlignment="1">
      <alignment horizontal="right" vertical="center" indent="1"/>
    </xf>
    <xf numFmtId="2" fontId="25" fillId="0" borderId="0" xfId="0" applyNumberFormat="1" applyFont="1" applyBorder="1" applyAlignment="1">
      <alignment horizontal="right" vertical="center" indent="1"/>
    </xf>
    <xf numFmtId="0" fontId="26" fillId="0" borderId="0" xfId="0" applyFont="1"/>
    <xf numFmtId="0" fontId="26" fillId="0" borderId="0" xfId="0" applyFont="1" applyAlignment="1">
      <alignment horizontal="center"/>
    </xf>
    <xf numFmtId="0" fontId="5" fillId="0" borderId="0" xfId="0" applyFont="1" applyBorder="1" applyAlignment="1">
      <alignment horizontal="left" vertical="center" indent="1"/>
    </xf>
    <xf numFmtId="0" fontId="5" fillId="0" borderId="27" xfId="0" applyFont="1" applyBorder="1" applyAlignment="1">
      <alignment horizontal="left" vertical="center" indent="1"/>
    </xf>
    <xf numFmtId="165" fontId="24" fillId="0" borderId="5" xfId="0" applyNumberFormat="1" applyFont="1" applyFill="1" applyBorder="1" applyAlignment="1">
      <alignment horizontal="right" vertical="center" indent="2"/>
    </xf>
    <xf numFmtId="166" fontId="25" fillId="0" borderId="28" xfId="0" quotePrefix="1" applyNumberFormat="1" applyFont="1" applyBorder="1" applyAlignment="1">
      <alignment horizontal="right" vertical="center" indent="1"/>
    </xf>
    <xf numFmtId="12" fontId="25" fillId="0" borderId="28" xfId="0" quotePrefix="1" applyNumberFormat="1" applyFont="1" applyBorder="1" applyAlignment="1">
      <alignment horizontal="right" vertical="center" indent="1"/>
    </xf>
    <xf numFmtId="0" fontId="5" fillId="5" borderId="27" xfId="0" applyFont="1" applyFill="1" applyBorder="1" applyAlignment="1">
      <alignment horizontal="left" vertical="center" indent="1"/>
    </xf>
    <xf numFmtId="165" fontId="24" fillId="5" borderId="5" xfId="0" applyNumberFormat="1" applyFont="1" applyFill="1" applyBorder="1" applyAlignment="1">
      <alignment horizontal="right" vertical="center" indent="2"/>
    </xf>
    <xf numFmtId="166" fontId="25" fillId="5" borderId="28" xfId="0" quotePrefix="1" applyNumberFormat="1" applyFont="1" applyFill="1" applyBorder="1" applyAlignment="1">
      <alignment horizontal="right" vertical="center" indent="1"/>
    </xf>
    <xf numFmtId="168" fontId="25" fillId="0" borderId="28" xfId="0" quotePrefix="1" applyNumberFormat="1" applyFont="1" applyBorder="1" applyAlignment="1">
      <alignment horizontal="right" vertical="center" indent="1"/>
    </xf>
    <xf numFmtId="0" fontId="19" fillId="0" borderId="27" xfId="0" applyFont="1" applyBorder="1" applyAlignment="1">
      <alignment horizontal="left" vertical="center" indent="1"/>
    </xf>
    <xf numFmtId="0" fontId="5" fillId="0" borderId="29" xfId="0" applyFont="1" applyBorder="1" applyAlignment="1">
      <alignment horizontal="left" vertical="center" indent="1"/>
    </xf>
    <xf numFmtId="165" fontId="24" fillId="0" borderId="35" xfId="0" applyNumberFormat="1" applyFont="1" applyFill="1" applyBorder="1" applyAlignment="1">
      <alignment horizontal="right" vertical="center" indent="2"/>
    </xf>
    <xf numFmtId="166" fontId="25" fillId="0" borderId="30" xfId="0" quotePrefix="1" applyNumberFormat="1" applyFont="1" applyBorder="1" applyAlignment="1">
      <alignment horizontal="right" vertical="center" indent="1"/>
    </xf>
    <xf numFmtId="0" fontId="5" fillId="0" borderId="40" xfId="0" applyFont="1" applyBorder="1" applyAlignment="1">
      <alignment horizontal="left" vertical="center" indent="1"/>
    </xf>
    <xf numFmtId="165" fontId="24" fillId="0" borderId="36" xfId="0" applyNumberFormat="1" applyFont="1" applyFill="1" applyBorder="1" applyAlignment="1">
      <alignment horizontal="right" vertical="center" indent="2"/>
    </xf>
    <xf numFmtId="166" fontId="25" fillId="0" borderId="33" xfId="0" quotePrefix="1" applyNumberFormat="1" applyFont="1" applyBorder="1" applyAlignment="1">
      <alignment horizontal="right" vertical="center" indent="1"/>
    </xf>
    <xf numFmtId="0" fontId="5" fillId="0" borderId="34" xfId="0" applyFont="1" applyBorder="1" applyAlignment="1">
      <alignment horizontal="left" vertical="center" indent="1"/>
    </xf>
    <xf numFmtId="165" fontId="24" fillId="0" borderId="41" xfId="0" applyNumberFormat="1" applyFont="1" applyFill="1" applyBorder="1" applyAlignment="1">
      <alignment horizontal="right" vertical="center" indent="2"/>
    </xf>
    <xf numFmtId="166" fontId="25" fillId="0" borderId="42" xfId="0" quotePrefix="1" applyNumberFormat="1" applyFont="1" applyBorder="1" applyAlignment="1">
      <alignment horizontal="right" vertical="center" indent="1"/>
    </xf>
    <xf numFmtId="2" fontId="27" fillId="0" borderId="34" xfId="0" applyNumberFormat="1" applyFont="1" applyBorder="1" applyAlignment="1">
      <alignment horizontal="right" vertical="center" indent="2"/>
    </xf>
    <xf numFmtId="2" fontId="27" fillId="0" borderId="27" xfId="0" applyNumberFormat="1" applyFont="1" applyBorder="1" applyAlignment="1">
      <alignment horizontal="right" vertical="center" indent="2"/>
    </xf>
    <xf numFmtId="2" fontId="27" fillId="5" borderId="27" xfId="0" applyNumberFormat="1" applyFont="1" applyFill="1" applyBorder="1" applyAlignment="1">
      <alignment horizontal="right" vertical="center" indent="2"/>
    </xf>
    <xf numFmtId="2" fontId="27" fillId="0" borderId="29" xfId="0" applyNumberFormat="1" applyFont="1" applyBorder="1" applyAlignment="1">
      <alignment horizontal="right" vertical="center" indent="2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22" fillId="0" borderId="53" xfId="0" applyFont="1" applyBorder="1" applyAlignment="1">
      <alignment horizontal="center" vertical="center" wrapText="1"/>
    </xf>
    <xf numFmtId="0" fontId="22" fillId="0" borderId="54" xfId="0" applyFont="1" applyBorder="1" applyAlignment="1">
      <alignment horizontal="center" vertical="center"/>
    </xf>
    <xf numFmtId="0" fontId="22" fillId="0" borderId="55" xfId="0" applyFont="1" applyBorder="1" applyAlignment="1">
      <alignment horizontal="center" vertical="center"/>
    </xf>
    <xf numFmtId="0" fontId="22" fillId="0" borderId="55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/>
    </xf>
    <xf numFmtId="0" fontId="3" fillId="0" borderId="42" xfId="0" applyFont="1" applyBorder="1" applyAlignment="1">
      <alignment horizontal="left" vertical="center" indent="1"/>
    </xf>
    <xf numFmtId="0" fontId="3" fillId="0" borderId="28" xfId="0" applyFont="1" applyBorder="1" applyAlignment="1">
      <alignment horizontal="left" vertical="center" indent="1"/>
    </xf>
    <xf numFmtId="0" fontId="3" fillId="5" borderId="28" xfId="0" applyFont="1" applyFill="1" applyBorder="1" applyAlignment="1">
      <alignment horizontal="left" vertical="center" indent="1"/>
    </xf>
    <xf numFmtId="0" fontId="21" fillId="0" borderId="28" xfId="0" applyFont="1" applyBorder="1" applyAlignment="1">
      <alignment horizontal="left" vertical="center" indent="1"/>
    </xf>
    <xf numFmtId="0" fontId="3" fillId="0" borderId="30" xfId="0" applyFont="1" applyBorder="1" applyAlignment="1">
      <alignment horizontal="left" vertical="center" indent="1"/>
    </xf>
    <xf numFmtId="0" fontId="22" fillId="0" borderId="58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right" vertical="center" indent="1"/>
    </xf>
    <xf numFmtId="0" fontId="3" fillId="0" borderId="43" xfId="0" applyFont="1" applyBorder="1" applyAlignment="1">
      <alignment horizontal="right" vertical="center" indent="1"/>
    </xf>
    <xf numFmtId="2" fontId="27" fillId="0" borderId="40" xfId="0" applyNumberFormat="1" applyFont="1" applyBorder="1" applyAlignment="1">
      <alignment horizontal="right" vertical="center" indent="2"/>
    </xf>
    <xf numFmtId="165" fontId="24" fillId="0" borderId="60" xfId="0" applyNumberFormat="1" applyFont="1" applyFill="1" applyBorder="1" applyAlignment="1">
      <alignment horizontal="right" vertical="center" indent="2"/>
    </xf>
    <xf numFmtId="166" fontId="25" fillId="0" borderId="61" xfId="0" quotePrefix="1" applyNumberFormat="1" applyFont="1" applyBorder="1" applyAlignment="1">
      <alignment horizontal="right" vertical="center" indent="1"/>
    </xf>
    <xf numFmtId="2" fontId="27" fillId="0" borderId="9" xfId="0" applyNumberFormat="1" applyFont="1" applyBorder="1" applyAlignment="1">
      <alignment horizontal="right" vertical="center" indent="2"/>
    </xf>
    <xf numFmtId="2" fontId="27" fillId="0" borderId="64" xfId="0" applyNumberFormat="1" applyFont="1" applyBorder="1" applyAlignment="1">
      <alignment horizontal="right" vertical="center" indent="2"/>
    </xf>
    <xf numFmtId="165" fontId="24" fillId="0" borderId="65" xfId="0" applyNumberFormat="1" applyFont="1" applyFill="1" applyBorder="1" applyAlignment="1">
      <alignment horizontal="right" vertical="center" indent="2"/>
    </xf>
    <xf numFmtId="166" fontId="25" fillId="0" borderId="66" xfId="0" quotePrefix="1" applyNumberFormat="1" applyFont="1" applyBorder="1" applyAlignment="1">
      <alignment horizontal="right" vertical="center" indent="1"/>
    </xf>
    <xf numFmtId="0" fontId="22" fillId="0" borderId="72" xfId="0" applyFont="1" applyBorder="1" applyAlignment="1">
      <alignment horizontal="center" vertical="center"/>
    </xf>
    <xf numFmtId="0" fontId="22" fillId="0" borderId="73" xfId="0" applyFont="1" applyBorder="1" applyAlignment="1">
      <alignment horizontal="center" vertical="center"/>
    </xf>
    <xf numFmtId="0" fontId="22" fillId="0" borderId="74" xfId="0" applyFont="1" applyBorder="1" applyAlignment="1">
      <alignment horizontal="center" vertical="center"/>
    </xf>
    <xf numFmtId="0" fontId="3" fillId="0" borderId="70" xfId="0" applyFont="1" applyBorder="1" applyAlignment="1">
      <alignment horizontal="left" vertical="center" indent="1"/>
    </xf>
    <xf numFmtId="0" fontId="3" fillId="0" borderId="62" xfId="0" applyFont="1" applyBorder="1" applyAlignment="1">
      <alignment horizontal="left" vertical="center" indent="1"/>
    </xf>
    <xf numFmtId="0" fontId="3" fillId="0" borderId="75" xfId="0" applyFont="1" applyBorder="1" applyAlignment="1">
      <alignment horizontal="left" vertical="center" indent="1"/>
    </xf>
    <xf numFmtId="2" fontId="27" fillId="0" borderId="76" xfId="0" applyNumberFormat="1" applyFont="1" applyBorder="1" applyAlignment="1">
      <alignment horizontal="right" vertical="center" indent="2"/>
    </xf>
    <xf numFmtId="165" fontId="24" fillId="0" borderId="77" xfId="0" applyNumberFormat="1" applyFont="1" applyFill="1" applyBorder="1" applyAlignment="1">
      <alignment horizontal="right" vertical="center" indent="2"/>
    </xf>
    <xf numFmtId="166" fontId="25" fillId="0" borderId="78" xfId="0" quotePrefix="1" applyNumberFormat="1" applyFont="1" applyBorder="1" applyAlignment="1">
      <alignment horizontal="right" vertical="center" indent="1"/>
    </xf>
    <xf numFmtId="0" fontId="29" fillId="0" borderId="62" xfId="0" applyFont="1" applyBorder="1" applyAlignment="1">
      <alignment horizontal="left" vertical="center" indent="1"/>
    </xf>
    <xf numFmtId="2" fontId="27" fillId="0" borderId="9" xfId="0" applyNumberFormat="1" applyFont="1" applyBorder="1" applyAlignment="1">
      <alignment horizontal="left" vertical="center" indent="2"/>
    </xf>
    <xf numFmtId="164" fontId="0" fillId="0" borderId="0" xfId="0" applyNumberFormat="1"/>
    <xf numFmtId="169" fontId="0" fillId="0" borderId="0" xfId="0" applyNumberFormat="1"/>
    <xf numFmtId="168" fontId="0" fillId="0" borderId="0" xfId="0" applyNumberFormat="1"/>
    <xf numFmtId="170" fontId="0" fillId="0" borderId="0" xfId="0" applyNumberFormat="1"/>
    <xf numFmtId="0" fontId="28" fillId="0" borderId="0" xfId="0" applyFont="1" applyBorder="1" applyAlignment="1">
      <alignment vertical="center"/>
    </xf>
    <xf numFmtId="2" fontId="17" fillId="0" borderId="5" xfId="0" applyNumberFormat="1" applyFont="1" applyBorder="1" applyAlignment="1">
      <alignment horizontal="right" vertical="center" indent="1"/>
    </xf>
    <xf numFmtId="165" fontId="30" fillId="0" borderId="5" xfId="0" applyNumberFormat="1" applyFont="1" applyBorder="1" applyAlignment="1">
      <alignment horizontal="right" vertical="center" indent="1"/>
    </xf>
    <xf numFmtId="13" fontId="20" fillId="0" borderId="28" xfId="0" applyNumberFormat="1" applyFont="1" applyBorder="1" applyAlignment="1">
      <alignment horizontal="right" vertical="center" indent="1"/>
    </xf>
    <xf numFmtId="2" fontId="17" fillId="0" borderId="35" xfId="0" applyNumberFormat="1" applyFont="1" applyBorder="1" applyAlignment="1">
      <alignment horizontal="right" vertical="center" indent="1"/>
    </xf>
    <xf numFmtId="165" fontId="30" fillId="0" borderId="35" xfId="0" applyNumberFormat="1" applyFont="1" applyBorder="1" applyAlignment="1">
      <alignment horizontal="right" vertical="center" indent="1"/>
    </xf>
    <xf numFmtId="13" fontId="20" fillId="0" borderId="30" xfId="0" applyNumberFormat="1" applyFont="1" applyBorder="1" applyAlignment="1">
      <alignment horizontal="right" vertical="center" indent="1"/>
    </xf>
    <xf numFmtId="13" fontId="20" fillId="0" borderId="28" xfId="0" quotePrefix="1" applyNumberFormat="1" applyFont="1" applyBorder="1" applyAlignment="1">
      <alignment horizontal="right" vertical="center" indent="1"/>
    </xf>
    <xf numFmtId="2" fontId="17" fillId="0" borderId="36" xfId="0" applyNumberFormat="1" applyFont="1" applyBorder="1" applyAlignment="1">
      <alignment horizontal="right" vertical="center" indent="1"/>
    </xf>
    <xf numFmtId="165" fontId="30" fillId="0" borderId="36" xfId="0" applyNumberFormat="1" applyFont="1" applyBorder="1" applyAlignment="1">
      <alignment horizontal="right" vertical="center" indent="1"/>
    </xf>
    <xf numFmtId="13" fontId="20" fillId="0" borderId="33" xfId="0" quotePrefix="1" applyNumberFormat="1" applyFont="1" applyBorder="1" applyAlignment="1">
      <alignment horizontal="right" vertical="center" indent="1"/>
    </xf>
    <xf numFmtId="0" fontId="22" fillId="0" borderId="79" xfId="0" applyFont="1" applyBorder="1" applyAlignment="1">
      <alignment horizontal="center" vertical="center"/>
    </xf>
    <xf numFmtId="0" fontId="22" fillId="0" borderId="80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left" vertical="center" indent="1"/>
    </xf>
    <xf numFmtId="13" fontId="20" fillId="0" borderId="30" xfId="0" quotePrefix="1" applyNumberFormat="1" applyFont="1" applyBorder="1" applyAlignment="1">
      <alignment horizontal="right" vertical="center" indent="1"/>
    </xf>
    <xf numFmtId="12" fontId="0" fillId="0" borderId="0" xfId="0" applyNumberFormat="1"/>
    <xf numFmtId="167" fontId="19" fillId="0" borderId="0" xfId="0" applyNumberFormat="1" applyFont="1"/>
    <xf numFmtId="0" fontId="3" fillId="6" borderId="27" xfId="0" applyFont="1" applyFill="1" applyBorder="1" applyAlignment="1">
      <alignment horizontal="left" vertical="center" indent="1"/>
    </xf>
    <xf numFmtId="2" fontId="17" fillId="6" borderId="5" xfId="0" applyNumberFormat="1" applyFont="1" applyFill="1" applyBorder="1" applyAlignment="1">
      <alignment horizontal="right" vertical="center" indent="1"/>
    </xf>
    <xf numFmtId="165" fontId="30" fillId="6" borderId="5" xfId="0" applyNumberFormat="1" applyFont="1" applyFill="1" applyBorder="1" applyAlignment="1">
      <alignment horizontal="right" vertical="center" indent="1"/>
    </xf>
    <xf numFmtId="13" fontId="20" fillId="6" borderId="28" xfId="0" applyNumberFormat="1" applyFont="1" applyFill="1" applyBorder="1" applyAlignment="1">
      <alignment horizontal="right" vertical="center" indent="1"/>
    </xf>
    <xf numFmtId="0" fontId="3" fillId="5" borderId="43" xfId="0" applyFont="1" applyFill="1" applyBorder="1" applyAlignment="1">
      <alignment horizontal="right" vertical="center" indent="1"/>
    </xf>
    <xf numFmtId="0" fontId="3" fillId="5" borderId="29" xfId="0" applyFont="1" applyFill="1" applyBorder="1" applyAlignment="1">
      <alignment horizontal="left" vertical="center" indent="1"/>
    </xf>
    <xf numFmtId="2" fontId="17" fillId="5" borderId="35" xfId="0" applyNumberFormat="1" applyFont="1" applyFill="1" applyBorder="1" applyAlignment="1">
      <alignment horizontal="right" vertical="center" indent="2"/>
    </xf>
    <xf numFmtId="165" fontId="18" fillId="5" borderId="35" xfId="0" applyNumberFormat="1" applyFont="1" applyFill="1" applyBorder="1" applyAlignment="1">
      <alignment horizontal="right" vertical="center" indent="2"/>
    </xf>
    <xf numFmtId="0" fontId="20" fillId="5" borderId="30" xfId="0" quotePrefix="1" applyFont="1" applyFill="1" applyBorder="1" applyAlignment="1">
      <alignment horizontal="right" vertical="center" indent="1"/>
    </xf>
    <xf numFmtId="0" fontId="3" fillId="5" borderId="27" xfId="0" applyFont="1" applyFill="1" applyBorder="1" applyAlignment="1">
      <alignment horizontal="left" vertical="center" indent="1"/>
    </xf>
    <xf numFmtId="2" fontId="17" fillId="5" borderId="5" xfId="0" applyNumberFormat="1" applyFont="1" applyFill="1" applyBorder="1" applyAlignment="1">
      <alignment horizontal="right" vertical="center" indent="2"/>
    </xf>
    <xf numFmtId="165" fontId="18" fillId="5" borderId="5" xfId="0" applyNumberFormat="1" applyFont="1" applyFill="1" applyBorder="1" applyAlignment="1">
      <alignment horizontal="right" vertical="center" indent="2"/>
    </xf>
    <xf numFmtId="0" fontId="20" fillId="5" borderId="28" xfId="0" applyFont="1" applyFill="1" applyBorder="1" applyAlignment="1">
      <alignment horizontal="right" vertical="center" indent="1"/>
    </xf>
    <xf numFmtId="2" fontId="20" fillId="5" borderId="28" xfId="0" applyNumberFormat="1" applyFont="1" applyFill="1" applyBorder="1" applyAlignment="1">
      <alignment horizontal="right" vertical="center" indent="1"/>
    </xf>
    <xf numFmtId="0" fontId="20" fillId="5" borderId="28" xfId="0" quotePrefix="1" applyFont="1" applyFill="1" applyBorder="1" applyAlignment="1">
      <alignment horizontal="right" vertical="center" indent="1"/>
    </xf>
    <xf numFmtId="0" fontId="3" fillId="5" borderId="34" xfId="0" applyFont="1" applyFill="1" applyBorder="1" applyAlignment="1">
      <alignment horizontal="left" vertical="center" indent="1"/>
    </xf>
    <xf numFmtId="2" fontId="17" fillId="5" borderId="36" xfId="0" applyNumberFormat="1" applyFont="1" applyFill="1" applyBorder="1" applyAlignment="1">
      <alignment horizontal="right" vertical="center" indent="2"/>
    </xf>
    <xf numFmtId="165" fontId="18" fillId="5" borderId="36" xfId="0" applyNumberFormat="1" applyFont="1" applyFill="1" applyBorder="1" applyAlignment="1">
      <alignment horizontal="right" vertical="center" indent="2"/>
    </xf>
    <xf numFmtId="166" fontId="20" fillId="5" borderId="33" xfId="0" quotePrefix="1" applyNumberFormat="1" applyFont="1" applyFill="1" applyBorder="1" applyAlignment="1">
      <alignment horizontal="right" vertical="center" indent="1"/>
    </xf>
    <xf numFmtId="0" fontId="3" fillId="5" borderId="40" xfId="0" applyFont="1" applyFill="1" applyBorder="1" applyAlignment="1">
      <alignment horizontal="left" vertical="center" indent="1"/>
    </xf>
    <xf numFmtId="2" fontId="17" fillId="5" borderId="36" xfId="0" applyNumberFormat="1" applyFont="1" applyFill="1" applyBorder="1" applyAlignment="1">
      <alignment horizontal="right" vertical="center" indent="1"/>
    </xf>
    <xf numFmtId="165" fontId="30" fillId="5" borderId="36" xfId="0" applyNumberFormat="1" applyFont="1" applyFill="1" applyBorder="1" applyAlignment="1">
      <alignment horizontal="right" vertical="center" indent="1"/>
    </xf>
    <xf numFmtId="13" fontId="20" fillId="5" borderId="33" xfId="0" quotePrefix="1" applyNumberFormat="1" applyFont="1" applyFill="1" applyBorder="1" applyAlignment="1">
      <alignment horizontal="right" vertical="center" indent="1"/>
    </xf>
    <xf numFmtId="0" fontId="3" fillId="5" borderId="82" xfId="0" applyFont="1" applyFill="1" applyBorder="1" applyAlignment="1">
      <alignment horizontal="left" vertical="center" indent="1"/>
    </xf>
    <xf numFmtId="2" fontId="17" fillId="5" borderId="83" xfId="0" applyNumberFormat="1" applyFont="1" applyFill="1" applyBorder="1" applyAlignment="1">
      <alignment horizontal="right" vertical="center" indent="1"/>
    </xf>
    <xf numFmtId="165" fontId="30" fillId="5" borderId="83" xfId="0" applyNumberFormat="1" applyFont="1" applyFill="1" applyBorder="1" applyAlignment="1">
      <alignment horizontal="right" vertical="center" indent="1"/>
    </xf>
    <xf numFmtId="13" fontId="20" fillId="5" borderId="84" xfId="0" quotePrefix="1" applyNumberFormat="1" applyFont="1" applyFill="1" applyBorder="1" applyAlignment="1">
      <alignment horizontal="right" vertical="center" indent="1"/>
    </xf>
    <xf numFmtId="13" fontId="20" fillId="0" borderId="87" xfId="0" quotePrefix="1" applyNumberFormat="1" applyFont="1" applyBorder="1" applyAlignment="1">
      <alignment horizontal="right" vertical="center" indent="1"/>
    </xf>
    <xf numFmtId="2" fontId="17" fillId="0" borderId="88" xfId="0" applyNumberFormat="1" applyFont="1" applyBorder="1" applyAlignment="1">
      <alignment horizontal="right" vertical="center" indent="1"/>
    </xf>
    <xf numFmtId="165" fontId="30" fillId="0" borderId="0" xfId="0" applyNumberFormat="1" applyFont="1" applyBorder="1" applyAlignment="1">
      <alignment horizontal="right" vertical="center" indent="1"/>
    </xf>
    <xf numFmtId="13" fontId="20" fillId="0" borderId="89" xfId="0" quotePrefix="1" applyNumberFormat="1" applyFont="1" applyBorder="1" applyAlignment="1">
      <alignment horizontal="right" vertical="center" indent="1"/>
    </xf>
    <xf numFmtId="2" fontId="17" fillId="0" borderId="59" xfId="0" applyNumberFormat="1" applyFont="1" applyBorder="1" applyAlignment="1">
      <alignment horizontal="right" vertical="center" indent="1"/>
    </xf>
    <xf numFmtId="165" fontId="30" fillId="0" borderId="90" xfId="0" applyNumberFormat="1" applyFont="1" applyBorder="1" applyAlignment="1">
      <alignment horizontal="right" vertical="center" indent="1"/>
    </xf>
    <xf numFmtId="13" fontId="20" fillId="0" borderId="91" xfId="0" quotePrefix="1" applyNumberFormat="1" applyFont="1" applyBorder="1" applyAlignment="1">
      <alignment horizontal="right" vertical="center" indent="1"/>
    </xf>
    <xf numFmtId="0" fontId="29" fillId="0" borderId="40" xfId="0" applyFont="1" applyBorder="1" applyAlignment="1">
      <alignment horizontal="left" vertical="center" indent="1"/>
    </xf>
    <xf numFmtId="165" fontId="30" fillId="0" borderId="86" xfId="0" applyNumberFormat="1" applyFont="1" applyBorder="1" applyAlignment="1">
      <alignment horizontal="right" vertical="center" indent="1"/>
    </xf>
    <xf numFmtId="2" fontId="17" fillId="0" borderId="85" xfId="0" applyNumberFormat="1" applyFont="1" applyBorder="1" applyAlignment="1">
      <alignment horizontal="left" vertical="center" indent="1"/>
    </xf>
    <xf numFmtId="0" fontId="29" fillId="5" borderId="40" xfId="0" applyFont="1" applyFill="1" applyBorder="1" applyAlignment="1">
      <alignment horizontal="left" vertical="center" indent="1"/>
    </xf>
    <xf numFmtId="2" fontId="17" fillId="5" borderId="85" xfId="0" applyNumberFormat="1" applyFont="1" applyFill="1" applyBorder="1" applyAlignment="1">
      <alignment horizontal="left" vertical="center" indent="1"/>
    </xf>
    <xf numFmtId="165" fontId="30" fillId="5" borderId="86" xfId="0" applyNumberFormat="1" applyFont="1" applyFill="1" applyBorder="1" applyAlignment="1">
      <alignment horizontal="right" vertical="center" indent="1"/>
    </xf>
    <xf numFmtId="13" fontId="20" fillId="5" borderId="87" xfId="0" quotePrefix="1" applyNumberFormat="1" applyFont="1" applyFill="1" applyBorder="1" applyAlignment="1">
      <alignment horizontal="right" vertical="center" indent="1"/>
    </xf>
    <xf numFmtId="2" fontId="17" fillId="5" borderId="88" xfId="0" applyNumberFormat="1" applyFont="1" applyFill="1" applyBorder="1" applyAlignment="1">
      <alignment horizontal="right" vertical="center" indent="1"/>
    </xf>
    <xf numFmtId="165" fontId="30" fillId="5" borderId="0" xfId="0" applyNumberFormat="1" applyFont="1" applyFill="1" applyBorder="1" applyAlignment="1">
      <alignment horizontal="right" vertical="center" indent="1"/>
    </xf>
    <xf numFmtId="13" fontId="20" fillId="5" borderId="89" xfId="0" quotePrefix="1" applyNumberFormat="1" applyFont="1" applyFill="1" applyBorder="1" applyAlignment="1">
      <alignment horizontal="right" vertical="center" indent="1"/>
    </xf>
    <xf numFmtId="2" fontId="17" fillId="5" borderId="59" xfId="0" applyNumberFormat="1" applyFont="1" applyFill="1" applyBorder="1" applyAlignment="1">
      <alignment horizontal="right" vertical="center" indent="1"/>
    </xf>
    <xf numFmtId="165" fontId="30" fillId="5" borderId="90" xfId="0" applyNumberFormat="1" applyFont="1" applyFill="1" applyBorder="1" applyAlignment="1">
      <alignment horizontal="right" vertical="center" indent="1"/>
    </xf>
    <xf numFmtId="13" fontId="20" fillId="5" borderId="91" xfId="0" quotePrefix="1" applyNumberFormat="1" applyFont="1" applyFill="1" applyBorder="1" applyAlignment="1">
      <alignment horizontal="right" vertical="center" indent="1"/>
    </xf>
    <xf numFmtId="2" fontId="17" fillId="5" borderId="35" xfId="0" applyNumberFormat="1" applyFont="1" applyFill="1" applyBorder="1" applyAlignment="1">
      <alignment horizontal="right" vertical="center" indent="1"/>
    </xf>
    <xf numFmtId="165" fontId="30" fillId="5" borderId="35" xfId="0" applyNumberFormat="1" applyFont="1" applyFill="1" applyBorder="1" applyAlignment="1">
      <alignment horizontal="right" vertical="center" indent="1"/>
    </xf>
    <xf numFmtId="13" fontId="20" fillId="5" borderId="30" xfId="0" quotePrefix="1" applyNumberFormat="1" applyFont="1" applyFill="1" applyBorder="1" applyAlignment="1">
      <alignment horizontal="right" vertical="center" indent="1"/>
    </xf>
    <xf numFmtId="0" fontId="13" fillId="0" borderId="0" xfId="1" applyFont="1" applyAlignment="1" applyProtection="1">
      <alignment horizontal="left" vertical="center" indent="1"/>
      <protection locked="0"/>
    </xf>
    <xf numFmtId="0" fontId="3" fillId="0" borderId="0" xfId="0" applyFont="1" applyAlignment="1" applyProtection="1">
      <alignment horizontal="left" vertical="center" indent="1"/>
    </xf>
    <xf numFmtId="0" fontId="5" fillId="0" borderId="0" xfId="1" applyFont="1" applyAlignment="1" applyProtection="1">
      <alignment horizontal="left" vertical="center" inden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horizontal="center" wrapText="1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28" fillId="0" borderId="0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17" xfId="0" applyFont="1" applyBorder="1" applyAlignment="1">
      <alignment vertical="center" wrapText="1"/>
    </xf>
    <xf numFmtId="0" fontId="3" fillId="0" borderId="27" xfId="0" applyFont="1" applyBorder="1" applyAlignment="1">
      <alignment horizontal="right" vertical="center" indent="1"/>
    </xf>
    <xf numFmtId="0" fontId="3" fillId="0" borderId="43" xfId="0" applyFont="1" applyBorder="1" applyAlignment="1">
      <alignment horizontal="right" vertical="center" indent="1"/>
    </xf>
    <xf numFmtId="0" fontId="3" fillId="0" borderId="29" xfId="0" applyFont="1" applyBorder="1" applyAlignment="1">
      <alignment horizontal="right" vertical="center" indent="1"/>
    </xf>
    <xf numFmtId="0" fontId="3" fillId="0" borderId="44" xfId="0" applyFont="1" applyBorder="1" applyAlignment="1">
      <alignment horizontal="right" vertical="center" indent="1"/>
    </xf>
    <xf numFmtId="0" fontId="2" fillId="0" borderId="2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28" fillId="0" borderId="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AD%20ENGINEERING\Compatibility%20Charts\Updated%20Compatibility%20Files\All%20Calculat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side Edges"/>
      <sheetName val="Miter Profiles"/>
      <sheetName val="Drawer Front Profiles"/>
      <sheetName val="Panel Profiles"/>
      <sheetName val="Stile &amp; Rail Profiles"/>
      <sheetName val="Compatibility Values"/>
      <sheetName val="Revisions"/>
    </sheetNames>
    <sheetDataSet>
      <sheetData sheetId="0">
        <row r="3">
          <cell r="A3" t="str">
            <v>D1</v>
          </cell>
          <cell r="B3">
            <v>12.7</v>
          </cell>
        </row>
        <row r="4">
          <cell r="A4" t="str">
            <v>D2</v>
          </cell>
          <cell r="B4">
            <v>9.9139343199999992</v>
          </cell>
        </row>
        <row r="5">
          <cell r="A5" t="str">
            <v>D3</v>
          </cell>
          <cell r="B5">
            <v>12.167308480000001</v>
          </cell>
        </row>
        <row r="6">
          <cell r="A6" t="str">
            <v>D4</v>
          </cell>
          <cell r="B6">
            <v>0</v>
          </cell>
        </row>
        <row r="7">
          <cell r="A7" t="str">
            <v>D5</v>
          </cell>
          <cell r="B7">
            <v>7.1995655300000001</v>
          </cell>
        </row>
        <row r="8">
          <cell r="A8" t="str">
            <v>D6</v>
          </cell>
          <cell r="B8">
            <v>8.1344545000000004</v>
          </cell>
        </row>
        <row r="9">
          <cell r="A9" t="str">
            <v>D7</v>
          </cell>
          <cell r="B9">
            <v>0</v>
          </cell>
        </row>
        <row r="10">
          <cell r="A10" t="str">
            <v>D8</v>
          </cell>
          <cell r="B10">
            <v>8.6948415499999996</v>
          </cell>
        </row>
        <row r="11">
          <cell r="A11" t="str">
            <v>D9</v>
          </cell>
          <cell r="B11">
            <v>15.84797346</v>
          </cell>
        </row>
        <row r="12">
          <cell r="A12" t="str">
            <v>D10</v>
          </cell>
          <cell r="B12">
            <v>10.795</v>
          </cell>
        </row>
        <row r="13">
          <cell r="A13" t="str">
            <v>D11</v>
          </cell>
          <cell r="B13">
            <v>15.4305</v>
          </cell>
        </row>
        <row r="14">
          <cell r="A14" t="str">
            <v>D12</v>
          </cell>
          <cell r="B14">
            <v>9.20242</v>
          </cell>
        </row>
        <row r="15">
          <cell r="A15" t="str">
            <v>D13</v>
          </cell>
          <cell r="B15">
            <v>9.6519999999999992</v>
          </cell>
        </row>
        <row r="16">
          <cell r="A16" t="str">
            <v>D14</v>
          </cell>
          <cell r="B16">
            <v>13.97</v>
          </cell>
        </row>
        <row r="17">
          <cell r="A17" t="str">
            <v>D15</v>
          </cell>
          <cell r="B17">
            <v>9.4593762300000002</v>
          </cell>
        </row>
        <row r="18">
          <cell r="A18" t="str">
            <v>D16</v>
          </cell>
          <cell r="B18">
            <v>1.5181882499999999</v>
          </cell>
        </row>
        <row r="19">
          <cell r="A19" t="str">
            <v>D17</v>
          </cell>
          <cell r="B19">
            <v>6.35</v>
          </cell>
        </row>
        <row r="20">
          <cell r="A20" t="str">
            <v>D18</v>
          </cell>
          <cell r="B20">
            <v>6.35</v>
          </cell>
        </row>
        <row r="21">
          <cell r="A21" t="str">
            <v>D19</v>
          </cell>
          <cell r="B21">
            <v>8.4002604099999996</v>
          </cell>
        </row>
        <row r="22">
          <cell r="A22" t="str">
            <v>D20</v>
          </cell>
          <cell r="B22">
            <v>8.4002604099999996</v>
          </cell>
        </row>
        <row r="23">
          <cell r="A23" t="str">
            <v>D21</v>
          </cell>
          <cell r="B23">
            <v>4.0004999999999997</v>
          </cell>
        </row>
        <row r="24">
          <cell r="A24" t="str">
            <v>D22</v>
          </cell>
          <cell r="B24">
            <v>15.84693092</v>
          </cell>
        </row>
        <row r="25">
          <cell r="A25" t="str">
            <v>D23</v>
          </cell>
          <cell r="B25">
            <v>4.76928968</v>
          </cell>
        </row>
        <row r="26">
          <cell r="A26" t="str">
            <v>D24</v>
          </cell>
          <cell r="B26">
            <v>6.35</v>
          </cell>
        </row>
        <row r="27">
          <cell r="A27" t="str">
            <v>D25</v>
          </cell>
          <cell r="B27">
            <v>12.31874854</v>
          </cell>
        </row>
        <row r="28">
          <cell r="A28" t="str">
            <v>D26</v>
          </cell>
          <cell r="B28">
            <v>6.2229999999999999</v>
          </cell>
        </row>
        <row r="29">
          <cell r="A29" t="str">
            <v>D27</v>
          </cell>
          <cell r="B29">
            <v>12.167460289999999</v>
          </cell>
        </row>
        <row r="30">
          <cell r="A30" t="str">
            <v>D28</v>
          </cell>
          <cell r="B30">
            <v>15.847060000000001</v>
          </cell>
        </row>
        <row r="31">
          <cell r="A31" t="str">
            <v>D29</v>
          </cell>
          <cell r="B31">
            <v>4.0640000000000001</v>
          </cell>
        </row>
        <row r="32">
          <cell r="A32" t="str">
            <v>D30</v>
          </cell>
          <cell r="B32">
            <v>10.012767719999999</v>
          </cell>
        </row>
        <row r="33">
          <cell r="A33" t="str">
            <v>D31</v>
          </cell>
          <cell r="B33">
            <v>12.167460289999999</v>
          </cell>
        </row>
        <row r="34">
          <cell r="A34" t="str">
            <v>D32</v>
          </cell>
          <cell r="B34">
            <v>3.1749999999999998</v>
          </cell>
        </row>
        <row r="35">
          <cell r="A35" t="str">
            <v>D33</v>
          </cell>
          <cell r="B35">
            <v>1.5874999999999999</v>
          </cell>
        </row>
        <row r="36">
          <cell r="A36" t="str">
            <v>D34</v>
          </cell>
          <cell r="B36">
            <v>9.5250000000000004</v>
          </cell>
        </row>
        <row r="37">
          <cell r="A37" t="str">
            <v>D35 AM</v>
          </cell>
          <cell r="B37">
            <v>8.6658122300000002</v>
          </cell>
        </row>
        <row r="38">
          <cell r="A38" t="str">
            <v>D36</v>
          </cell>
          <cell r="B38">
            <v>4.1709401799999997</v>
          </cell>
        </row>
        <row r="39">
          <cell r="A39" t="str">
            <v>D37</v>
          </cell>
          <cell r="B39">
            <v>16.363212959999998</v>
          </cell>
        </row>
        <row r="40">
          <cell r="A40" t="str">
            <v>D38</v>
          </cell>
          <cell r="B40">
            <v>13.2842</v>
          </cell>
        </row>
        <row r="41">
          <cell r="A41" t="str">
            <v>D39</v>
          </cell>
          <cell r="B41">
            <v>3.3814414300000002</v>
          </cell>
        </row>
        <row r="42">
          <cell r="A42" t="str">
            <v>D40</v>
          </cell>
          <cell r="B42">
            <v>25.1062504</v>
          </cell>
        </row>
        <row r="43">
          <cell r="A43" t="str">
            <v>D41</v>
          </cell>
          <cell r="B43">
            <v>6.6075506300000004</v>
          </cell>
        </row>
        <row r="44">
          <cell r="A44" t="str">
            <v>D42</v>
          </cell>
          <cell r="B44">
            <v>18.764371130000001</v>
          </cell>
        </row>
        <row r="45">
          <cell r="A45" t="str">
            <v>D43 AM</v>
          </cell>
          <cell r="B45">
            <v>12.75344321</v>
          </cell>
        </row>
        <row r="46">
          <cell r="A46" t="str">
            <v>D44</v>
          </cell>
          <cell r="B46">
            <v>0</v>
          </cell>
        </row>
        <row r="47">
          <cell r="A47" t="str">
            <v>D45</v>
          </cell>
          <cell r="B47">
            <v>16.017458659999999</v>
          </cell>
        </row>
        <row r="48">
          <cell r="A48" t="str">
            <v>D46</v>
          </cell>
          <cell r="B48">
            <v>16.017458659999999</v>
          </cell>
        </row>
        <row r="49">
          <cell r="A49" t="str">
            <v>D47</v>
          </cell>
          <cell r="B49">
            <v>20.380960000000002</v>
          </cell>
        </row>
        <row r="50">
          <cell r="A50" t="str">
            <v>D48</v>
          </cell>
          <cell r="B50">
            <v>7.0664743400000001</v>
          </cell>
        </row>
        <row r="51">
          <cell r="A51" t="str">
            <v>D49</v>
          </cell>
          <cell r="B51">
            <v>17.334400980000002</v>
          </cell>
        </row>
        <row r="52">
          <cell r="A52" t="str">
            <v>D50</v>
          </cell>
          <cell r="B52">
            <v>10.587453030000001</v>
          </cell>
        </row>
        <row r="53">
          <cell r="A53" t="str">
            <v>D51</v>
          </cell>
          <cell r="B53">
            <v>3.1749999999999998</v>
          </cell>
        </row>
        <row r="54">
          <cell r="A54" t="str">
            <v>D52</v>
          </cell>
          <cell r="B54">
            <v>4.7625000000000002</v>
          </cell>
        </row>
        <row r="55">
          <cell r="A55" t="str">
            <v>D53</v>
          </cell>
          <cell r="B55">
            <v>7.3848743900000002</v>
          </cell>
        </row>
        <row r="56">
          <cell r="A56" t="str">
            <v>D54</v>
          </cell>
          <cell r="B56">
            <v>14.2875</v>
          </cell>
        </row>
        <row r="57">
          <cell r="A57" t="str">
            <v>D55</v>
          </cell>
          <cell r="B57">
            <v>24.582487489999998</v>
          </cell>
        </row>
        <row r="58">
          <cell r="A58" t="str">
            <v>D56</v>
          </cell>
          <cell r="B58">
            <v>7.0868404900000002</v>
          </cell>
        </row>
        <row r="59">
          <cell r="A59" t="str">
            <v>D57</v>
          </cell>
          <cell r="B59">
            <v>0</v>
          </cell>
        </row>
        <row r="60">
          <cell r="A60" t="str">
            <v>D58</v>
          </cell>
          <cell r="B60">
            <v>9.4593762300000002</v>
          </cell>
        </row>
        <row r="61">
          <cell r="A61" t="str">
            <v>D59</v>
          </cell>
          <cell r="B61">
            <v>10.48332697</v>
          </cell>
        </row>
        <row r="62">
          <cell r="A62" t="str">
            <v>D60</v>
          </cell>
          <cell r="B62">
            <v>14.31251761</v>
          </cell>
        </row>
        <row r="63">
          <cell r="A63" t="str">
            <v>D61</v>
          </cell>
          <cell r="B63">
            <v>0</v>
          </cell>
        </row>
        <row r="64">
          <cell r="A64" t="str">
            <v>D62</v>
          </cell>
          <cell r="B64">
            <v>11.02801328</v>
          </cell>
        </row>
        <row r="65">
          <cell r="A65" t="str">
            <v>D63 AM</v>
          </cell>
          <cell r="B65">
            <v>5.9999880000000001</v>
          </cell>
        </row>
        <row r="66">
          <cell r="A66" t="str">
            <v>D64 AM</v>
          </cell>
          <cell r="B66">
            <v>9.9463247900000002</v>
          </cell>
        </row>
        <row r="67">
          <cell r="A67" t="str">
            <v>D65</v>
          </cell>
          <cell r="B67">
            <v>14.16957339</v>
          </cell>
        </row>
        <row r="68">
          <cell r="A68" t="str">
            <v>D66</v>
          </cell>
          <cell r="B68">
            <v>0.96532960999999995</v>
          </cell>
        </row>
        <row r="69">
          <cell r="A69" t="str">
            <v>D67</v>
          </cell>
          <cell r="B69">
            <v>12.799432619999999</v>
          </cell>
        </row>
        <row r="70">
          <cell r="A70" t="str">
            <v>D68 AM</v>
          </cell>
          <cell r="B70">
            <v>19.05</v>
          </cell>
        </row>
        <row r="71">
          <cell r="A71" t="str">
            <v>D69</v>
          </cell>
          <cell r="B71">
            <v>5.0611813400000001</v>
          </cell>
        </row>
        <row r="72">
          <cell r="A72" t="str">
            <v>D70</v>
          </cell>
          <cell r="B72">
            <v>15</v>
          </cell>
        </row>
        <row r="73">
          <cell r="A73" t="str">
            <v>D71</v>
          </cell>
          <cell r="B73">
            <v>17.01870868</v>
          </cell>
        </row>
        <row r="74">
          <cell r="A74" t="str">
            <v>D72</v>
          </cell>
          <cell r="B74">
            <v>36.273979009999998</v>
          </cell>
        </row>
        <row r="75">
          <cell r="A75" t="str">
            <v>D73</v>
          </cell>
          <cell r="B75">
            <v>28.574999999999999</v>
          </cell>
        </row>
        <row r="76">
          <cell r="A76" t="str">
            <v>D74</v>
          </cell>
          <cell r="B76">
            <v>20.637499999999999</v>
          </cell>
        </row>
        <row r="77">
          <cell r="A77" t="str">
            <v>D75</v>
          </cell>
          <cell r="B77">
            <v>6.35</v>
          </cell>
        </row>
        <row r="78">
          <cell r="A78" t="str">
            <v>D76</v>
          </cell>
          <cell r="B78">
            <v>15.875</v>
          </cell>
        </row>
        <row r="79">
          <cell r="A79" t="str">
            <v>D77</v>
          </cell>
          <cell r="B79">
            <v>14.31925</v>
          </cell>
        </row>
        <row r="80">
          <cell r="A80" t="str">
            <v>D78</v>
          </cell>
          <cell r="B80">
            <v>11.53922</v>
          </cell>
        </row>
        <row r="81">
          <cell r="A81" t="str">
            <v>D79</v>
          </cell>
          <cell r="B81">
            <v>12.7</v>
          </cell>
        </row>
        <row r="82">
          <cell r="A82" t="str">
            <v>D80 AM</v>
          </cell>
          <cell r="B82">
            <v>12.7</v>
          </cell>
        </row>
        <row r="83">
          <cell r="A83" t="str">
            <v>D81</v>
          </cell>
          <cell r="B83">
            <v>9.7039204199999993</v>
          </cell>
        </row>
        <row r="84">
          <cell r="A84" t="str">
            <v>D82</v>
          </cell>
          <cell r="B84">
            <v>6.7468750000000002</v>
          </cell>
        </row>
        <row r="85">
          <cell r="A85" t="str">
            <v>D83 AM</v>
          </cell>
          <cell r="B85">
            <v>14.051990849999999</v>
          </cell>
        </row>
        <row r="86">
          <cell r="A86" t="str">
            <v>D84</v>
          </cell>
          <cell r="B86">
            <v>15.875</v>
          </cell>
        </row>
        <row r="87">
          <cell r="A87" t="str">
            <v>D85</v>
          </cell>
          <cell r="B87">
            <v>3.99999708</v>
          </cell>
        </row>
        <row r="88">
          <cell r="A88" t="str">
            <v>D86 AM</v>
          </cell>
          <cell r="B88">
            <v>14.02344321</v>
          </cell>
        </row>
        <row r="89">
          <cell r="A89" t="str">
            <v>D87</v>
          </cell>
          <cell r="B89">
            <v>10.31875</v>
          </cell>
        </row>
        <row r="90">
          <cell r="A90" t="str">
            <v>D88</v>
          </cell>
          <cell r="B90">
            <v>15.875</v>
          </cell>
        </row>
        <row r="91">
          <cell r="A91" t="str">
            <v>D89</v>
          </cell>
          <cell r="B91">
            <v>8.1612954200000001</v>
          </cell>
        </row>
        <row r="92">
          <cell r="A92" t="str">
            <v>D90</v>
          </cell>
          <cell r="B92">
            <v>12.167308480000001</v>
          </cell>
        </row>
        <row r="93">
          <cell r="A93" t="str">
            <v>D91 AM</v>
          </cell>
          <cell r="B93">
            <v>17.519418300000002</v>
          </cell>
        </row>
        <row r="94">
          <cell r="A94" t="str">
            <v>D92</v>
          </cell>
          <cell r="B94">
            <v>3.6700046899999998</v>
          </cell>
        </row>
        <row r="95">
          <cell r="A95" t="str">
            <v>D93</v>
          </cell>
          <cell r="B95">
            <v>12.7</v>
          </cell>
        </row>
        <row r="96">
          <cell r="A96" t="str">
            <v>D94 AM</v>
          </cell>
          <cell r="B96">
            <v>19.34221252</v>
          </cell>
        </row>
        <row r="97">
          <cell r="A97" t="str">
            <v>D95</v>
          </cell>
          <cell r="B97">
            <v>13.832518009999999</v>
          </cell>
        </row>
        <row r="98">
          <cell r="A98" t="str">
            <v>D96</v>
          </cell>
          <cell r="B98">
            <v>6.0727530099999996</v>
          </cell>
        </row>
        <row r="99">
          <cell r="A99" t="str">
            <v>D97</v>
          </cell>
          <cell r="B99">
            <v>4.5545647599999999</v>
          </cell>
        </row>
        <row r="100">
          <cell r="A100" t="str">
            <v>D98</v>
          </cell>
          <cell r="B100">
            <v>3.1749999999999998</v>
          </cell>
        </row>
        <row r="101">
          <cell r="A101" t="str">
            <v>D99 AM</v>
          </cell>
          <cell r="B101">
            <v>17.608402890000001</v>
          </cell>
        </row>
        <row r="102">
          <cell r="A102" t="str">
            <v>D100 AM</v>
          </cell>
          <cell r="B102">
            <v>21.99999918</v>
          </cell>
        </row>
        <row r="103">
          <cell r="A103" t="str">
            <v>D101</v>
          </cell>
          <cell r="B103">
            <v>12.7</v>
          </cell>
        </row>
        <row r="104">
          <cell r="A104" t="str">
            <v>D102</v>
          </cell>
          <cell r="B104">
            <v>7.1437499999999998</v>
          </cell>
        </row>
        <row r="105">
          <cell r="A105" t="str">
            <v>D103 AM</v>
          </cell>
          <cell r="B105">
            <v>19.131610770000002</v>
          </cell>
        </row>
        <row r="106">
          <cell r="A106" t="str">
            <v>D104</v>
          </cell>
          <cell r="B106">
            <v>10.672197199999999</v>
          </cell>
        </row>
        <row r="107">
          <cell r="A107" t="str">
            <v>D105</v>
          </cell>
          <cell r="B107">
            <v>3.99999708</v>
          </cell>
        </row>
        <row r="108">
          <cell r="A108" t="str">
            <v>D106 AM</v>
          </cell>
          <cell r="B108">
            <v>6.3999201699999997</v>
          </cell>
        </row>
        <row r="109">
          <cell r="A109" t="str">
            <v>D107</v>
          </cell>
          <cell r="B109">
            <v>15.875</v>
          </cell>
        </row>
        <row r="110">
          <cell r="A110" t="str">
            <v>D108</v>
          </cell>
          <cell r="B110">
            <v>7.0664743400000001</v>
          </cell>
        </row>
        <row r="111">
          <cell r="A111" t="str">
            <v>D109</v>
          </cell>
          <cell r="B111">
            <v>3.1749999999999998</v>
          </cell>
        </row>
        <row r="112">
          <cell r="A112" t="str">
            <v>D110</v>
          </cell>
          <cell r="B112">
            <v>6.35</v>
          </cell>
        </row>
        <row r="113">
          <cell r="A113" t="str">
            <v>D111 AM</v>
          </cell>
          <cell r="B113">
            <v>21.997313340000002</v>
          </cell>
        </row>
        <row r="114">
          <cell r="A114" t="str">
            <v>D112</v>
          </cell>
          <cell r="B114">
            <v>16.02776987</v>
          </cell>
        </row>
        <row r="115">
          <cell r="A115" t="str">
            <v>D113 AM</v>
          </cell>
          <cell r="B115">
            <v>20.202413239999998</v>
          </cell>
        </row>
        <row r="116">
          <cell r="A116" t="str">
            <v>D114 AM</v>
          </cell>
          <cell r="B116">
            <v>19.05</v>
          </cell>
        </row>
        <row r="117">
          <cell r="A117" t="str">
            <v>D115</v>
          </cell>
          <cell r="B117">
            <v>12.499997860000001</v>
          </cell>
        </row>
        <row r="118">
          <cell r="A118" t="str">
            <v>D116</v>
          </cell>
          <cell r="B118">
            <v>9.4392750000000003</v>
          </cell>
        </row>
        <row r="119">
          <cell r="A119" t="str">
            <v>D117</v>
          </cell>
          <cell r="B119">
            <v>31.75</v>
          </cell>
        </row>
        <row r="120">
          <cell r="A120" t="str">
            <v>D118</v>
          </cell>
          <cell r="B120">
            <v>12.7</v>
          </cell>
        </row>
        <row r="121">
          <cell r="A121" t="str">
            <v>D119</v>
          </cell>
          <cell r="B121">
            <v>12.7</v>
          </cell>
        </row>
        <row r="122">
          <cell r="A122" t="str">
            <v>D120</v>
          </cell>
          <cell r="B122">
            <v>2.63814993</v>
          </cell>
        </row>
        <row r="123">
          <cell r="A123" t="str">
            <v>D121 AM</v>
          </cell>
          <cell r="B123">
            <v>31.305499999999999</v>
          </cell>
        </row>
        <row r="124">
          <cell r="A124" t="str">
            <v>D122 AM</v>
          </cell>
          <cell r="B124">
            <v>21.99999918</v>
          </cell>
        </row>
        <row r="125">
          <cell r="A125" t="str">
            <v>D123</v>
          </cell>
          <cell r="B125">
            <v>17.462499999999999</v>
          </cell>
        </row>
        <row r="126">
          <cell r="A126" t="str">
            <v>D124 AM</v>
          </cell>
          <cell r="B126">
            <v>16.245179220000001</v>
          </cell>
        </row>
        <row r="127">
          <cell r="A127" t="str">
            <v>D125</v>
          </cell>
          <cell r="B127">
            <v>22</v>
          </cell>
        </row>
        <row r="128">
          <cell r="A128" t="str">
            <v>D126</v>
          </cell>
          <cell r="B128">
            <v>12.7</v>
          </cell>
        </row>
        <row r="129">
          <cell r="A129" t="str">
            <v>D127</v>
          </cell>
          <cell r="B129">
            <v>2.116492</v>
          </cell>
        </row>
        <row r="130">
          <cell r="A130" t="str">
            <v>D128</v>
          </cell>
          <cell r="B130">
            <v>6.35</v>
          </cell>
        </row>
        <row r="131">
          <cell r="A131" t="str">
            <v>D129</v>
          </cell>
          <cell r="B131">
            <v>15.875</v>
          </cell>
        </row>
        <row r="132">
          <cell r="A132" t="str">
            <v>D130</v>
          </cell>
          <cell r="B132">
            <v>1.36747365</v>
          </cell>
        </row>
        <row r="133">
          <cell r="A133" t="str">
            <v>D131</v>
          </cell>
          <cell r="B133">
            <v>10.329754899999999</v>
          </cell>
        </row>
        <row r="134">
          <cell r="A134" t="str">
            <v>D132 AM</v>
          </cell>
          <cell r="B134">
            <v>12.17339026</v>
          </cell>
        </row>
        <row r="135">
          <cell r="A135" t="str">
            <v>D133 AM</v>
          </cell>
          <cell r="B135">
            <v>7.7085223999999997</v>
          </cell>
        </row>
        <row r="136">
          <cell r="A136" t="str">
            <v>D134</v>
          </cell>
          <cell r="B136">
            <v>16.39138947</v>
          </cell>
        </row>
        <row r="137">
          <cell r="A137" t="str">
            <v>D135</v>
          </cell>
          <cell r="B137">
            <v>17.05484993</v>
          </cell>
        </row>
        <row r="138">
          <cell r="A138" t="str">
            <v>D136 AM</v>
          </cell>
          <cell r="B138">
            <v>5.9999880000000001</v>
          </cell>
        </row>
        <row r="139">
          <cell r="A139" t="str">
            <v>D137</v>
          </cell>
          <cell r="B139">
            <v>9.5250000000000004</v>
          </cell>
        </row>
        <row r="140">
          <cell r="A140" t="str">
            <v>D138</v>
          </cell>
          <cell r="B140">
            <v>34.924999999999997</v>
          </cell>
        </row>
        <row r="141">
          <cell r="A141" t="str">
            <v>D139</v>
          </cell>
          <cell r="B141">
            <v>20.637499999999999</v>
          </cell>
        </row>
        <row r="142">
          <cell r="A142" t="str">
            <v>D140</v>
          </cell>
          <cell r="B142">
            <v>3.8639993499999998</v>
          </cell>
        </row>
        <row r="143">
          <cell r="A143" t="str">
            <v>D141</v>
          </cell>
          <cell r="B143">
            <v>24.537956699999999</v>
          </cell>
        </row>
        <row r="144">
          <cell r="A144" t="str">
            <v>D142 AM</v>
          </cell>
          <cell r="B144">
            <v>12.65782658</v>
          </cell>
        </row>
        <row r="145">
          <cell r="A145" t="str">
            <v>D143</v>
          </cell>
          <cell r="B145">
            <v>18.256250000000001</v>
          </cell>
        </row>
        <row r="146">
          <cell r="A146" t="str">
            <v>D144</v>
          </cell>
          <cell r="B146">
            <v>6.35</v>
          </cell>
        </row>
        <row r="147">
          <cell r="A147" t="str">
            <v>D145</v>
          </cell>
          <cell r="B147">
            <v>2.116492</v>
          </cell>
        </row>
        <row r="148">
          <cell r="A148" t="str">
            <v>D146</v>
          </cell>
          <cell r="B148">
            <v>25.4</v>
          </cell>
        </row>
        <row r="149">
          <cell r="A149" t="str">
            <v>D147</v>
          </cell>
          <cell r="B149">
            <v>2.0677524900000002</v>
          </cell>
        </row>
        <row r="150">
          <cell r="A150" t="str">
            <v>D148 AM</v>
          </cell>
          <cell r="B150">
            <v>15.551990849999999</v>
          </cell>
        </row>
        <row r="151">
          <cell r="A151" t="str">
            <v>D149</v>
          </cell>
          <cell r="B151">
            <v>11.7729</v>
          </cell>
        </row>
        <row r="152">
          <cell r="A152" t="str">
            <v>D150 AM</v>
          </cell>
          <cell r="B152">
            <v>19.05</v>
          </cell>
        </row>
        <row r="153">
          <cell r="A153" t="str">
            <v>D151</v>
          </cell>
          <cell r="B153">
            <v>7.4008937399999999</v>
          </cell>
        </row>
        <row r="154">
          <cell r="A154" t="str">
            <v>D152</v>
          </cell>
          <cell r="B154">
            <v>32.543750000000003</v>
          </cell>
        </row>
        <row r="155">
          <cell r="A155" t="str">
            <v>D153</v>
          </cell>
          <cell r="B155">
            <v>31.75</v>
          </cell>
        </row>
        <row r="156">
          <cell r="A156" t="str">
            <v>D154</v>
          </cell>
          <cell r="B156">
            <v>8.3411734200000005</v>
          </cell>
        </row>
        <row r="157">
          <cell r="A157" t="str">
            <v>D155 AM</v>
          </cell>
          <cell r="B157">
            <v>19.049992339999999</v>
          </cell>
        </row>
        <row r="158">
          <cell r="A158" t="str">
            <v>D156 AM</v>
          </cell>
          <cell r="B158">
            <v>12.65782658</v>
          </cell>
        </row>
        <row r="159">
          <cell r="A159" t="str">
            <v>D157</v>
          </cell>
          <cell r="B159">
            <v>8.4103801499999999</v>
          </cell>
        </row>
        <row r="160">
          <cell r="A160" t="str">
            <v>D158</v>
          </cell>
          <cell r="B160">
            <v>10.920161050000001</v>
          </cell>
        </row>
        <row r="161">
          <cell r="A161" t="str">
            <v>D159 AM</v>
          </cell>
          <cell r="B161">
            <v>17.608402890000001</v>
          </cell>
        </row>
        <row r="162">
          <cell r="A162" t="str">
            <v>D160</v>
          </cell>
          <cell r="B162">
            <v>22.190665540000001</v>
          </cell>
        </row>
        <row r="163">
          <cell r="A163" t="str">
            <v>D161</v>
          </cell>
          <cell r="B163">
            <v>22.190665540000001</v>
          </cell>
        </row>
        <row r="164">
          <cell r="A164" t="str">
            <v>D162</v>
          </cell>
          <cell r="B164">
            <v>0.95133568999999996</v>
          </cell>
        </row>
        <row r="165">
          <cell r="A165" t="str">
            <v>D163</v>
          </cell>
          <cell r="B165">
            <v>0</v>
          </cell>
        </row>
        <row r="166">
          <cell r="A166" t="str">
            <v>D164</v>
          </cell>
          <cell r="B166">
            <v>6.35</v>
          </cell>
        </row>
        <row r="167">
          <cell r="A167" t="str">
            <v>D165 AM</v>
          </cell>
          <cell r="B167">
            <v>30.423449810000001</v>
          </cell>
        </row>
        <row r="168">
          <cell r="A168" t="str">
            <v>D166</v>
          </cell>
          <cell r="B168">
            <v>2.286</v>
          </cell>
        </row>
        <row r="169">
          <cell r="A169" t="str">
            <v>D167</v>
          </cell>
          <cell r="B169">
            <v>9.1998800000000003</v>
          </cell>
        </row>
        <row r="170">
          <cell r="A170" t="str">
            <v>D168</v>
          </cell>
          <cell r="B170">
            <v>9.5760032000000006</v>
          </cell>
        </row>
        <row r="171">
          <cell r="A171" t="str">
            <v>D169</v>
          </cell>
          <cell r="B171">
            <v>3.1749999999999998</v>
          </cell>
        </row>
        <row r="172">
          <cell r="A172" t="str">
            <v>D170</v>
          </cell>
          <cell r="B172">
            <v>12.7</v>
          </cell>
        </row>
        <row r="173">
          <cell r="A173" t="str">
            <v>D171 AM</v>
          </cell>
          <cell r="B173">
            <v>9.9470398000000007</v>
          </cell>
        </row>
        <row r="174">
          <cell r="A174" t="str">
            <v>D172</v>
          </cell>
          <cell r="B174">
            <v>6.35</v>
          </cell>
        </row>
        <row r="175">
          <cell r="A175" t="str">
            <v>D173 AM</v>
          </cell>
          <cell r="B175">
            <v>22.63339062</v>
          </cell>
        </row>
        <row r="176">
          <cell r="A176" t="str">
            <v>D174</v>
          </cell>
          <cell r="B176">
            <v>9.7348828399999991</v>
          </cell>
        </row>
        <row r="177">
          <cell r="A177" t="str">
            <v>D175</v>
          </cell>
          <cell r="B177">
            <v>8.89</v>
          </cell>
        </row>
        <row r="178">
          <cell r="A178" t="str">
            <v>D176</v>
          </cell>
          <cell r="B178">
            <v>9.4392750000000003</v>
          </cell>
        </row>
        <row r="179">
          <cell r="A179" t="str">
            <v>D177 AM</v>
          </cell>
          <cell r="B179">
            <v>19.05</v>
          </cell>
        </row>
        <row r="180">
          <cell r="A180" t="str">
            <v>D178 AM</v>
          </cell>
          <cell r="B180">
            <v>7.7080000000000002</v>
          </cell>
        </row>
        <row r="181">
          <cell r="A181" t="str">
            <v>D179 AM</v>
          </cell>
          <cell r="B181">
            <v>22.225000000000001</v>
          </cell>
        </row>
        <row r="182">
          <cell r="A182" t="str">
            <v>D180</v>
          </cell>
          <cell r="B182">
            <v>4.5549999999999997</v>
          </cell>
        </row>
        <row r="183">
          <cell r="A183" t="str">
            <v>D181</v>
          </cell>
          <cell r="B183">
            <v>26.988</v>
          </cell>
        </row>
        <row r="184">
          <cell r="A184" t="str">
            <v>D182</v>
          </cell>
          <cell r="B184">
            <v>19.95</v>
          </cell>
        </row>
        <row r="185">
          <cell r="A185" t="str">
            <v>D183 AM</v>
          </cell>
          <cell r="B185">
            <v>11.113</v>
          </cell>
        </row>
        <row r="186">
          <cell r="A186" t="str">
            <v>D184 AM</v>
          </cell>
          <cell r="B186">
            <v>15.875</v>
          </cell>
        </row>
        <row r="187">
          <cell r="A187" t="str">
            <v>D185 AM</v>
          </cell>
          <cell r="B187">
            <v>6</v>
          </cell>
        </row>
        <row r="188">
          <cell r="A188" t="str">
            <v>D186 AM</v>
          </cell>
          <cell r="B188">
            <v>8.6660000000000004</v>
          </cell>
        </row>
        <row r="189">
          <cell r="A189" t="str">
            <v>D187 AM</v>
          </cell>
          <cell r="B189">
            <v>12.753</v>
          </cell>
        </row>
        <row r="190">
          <cell r="A190" t="str">
            <v>D188 AM</v>
          </cell>
          <cell r="B190">
            <v>6</v>
          </cell>
        </row>
        <row r="191">
          <cell r="A191" t="str">
            <v>D189 AM</v>
          </cell>
          <cell r="B191">
            <v>9.9459999999999997</v>
          </cell>
        </row>
        <row r="192">
          <cell r="A192" t="str">
            <v>D190 AM</v>
          </cell>
          <cell r="B192">
            <v>14.023</v>
          </cell>
        </row>
        <row r="193">
          <cell r="A193" t="str">
            <v>D191 AM</v>
          </cell>
          <cell r="B193">
            <v>17.518999999999998</v>
          </cell>
        </row>
        <row r="194">
          <cell r="A194" t="str">
            <v>D192 AM</v>
          </cell>
          <cell r="B194">
            <v>7.7089999999999996</v>
          </cell>
        </row>
        <row r="195">
          <cell r="A195" t="str">
            <v>D193 AM</v>
          </cell>
          <cell r="B195">
            <v>12.657999999999999</v>
          </cell>
        </row>
        <row r="196">
          <cell r="A196" t="str">
            <v>D194 AM</v>
          </cell>
          <cell r="B196">
            <v>30.422999999999998</v>
          </cell>
        </row>
        <row r="197">
          <cell r="A197" t="str">
            <v>D195 AM</v>
          </cell>
          <cell r="B197">
            <v>7.7089999999999996</v>
          </cell>
        </row>
        <row r="198">
          <cell r="A198" t="str">
            <v>D196 AM</v>
          </cell>
          <cell r="B198">
            <v>22.225000000000001</v>
          </cell>
        </row>
        <row r="199">
          <cell r="A199" t="str">
            <v>D197 AM</v>
          </cell>
          <cell r="B199">
            <v>11.113</v>
          </cell>
        </row>
        <row r="200">
          <cell r="A200" t="str">
            <v>D198 AM</v>
          </cell>
          <cell r="B200">
            <v>20.638000000000002</v>
          </cell>
        </row>
        <row r="201">
          <cell r="A201" t="str">
            <v>D199 AM</v>
          </cell>
          <cell r="B201">
            <v>22.225000000000001</v>
          </cell>
        </row>
        <row r="202">
          <cell r="A202" t="str">
            <v>D200</v>
          </cell>
          <cell r="B202">
            <v>11.18</v>
          </cell>
        </row>
        <row r="203">
          <cell r="A203" t="str">
            <v>D201 AM</v>
          </cell>
          <cell r="B203">
            <v>12.7</v>
          </cell>
        </row>
        <row r="204">
          <cell r="A204" t="str">
            <v>D202 AM</v>
          </cell>
          <cell r="B204">
            <v>31.75</v>
          </cell>
        </row>
        <row r="205">
          <cell r="A205" t="str">
            <v>D203</v>
          </cell>
          <cell r="B205">
            <v>6.35</v>
          </cell>
        </row>
        <row r="206">
          <cell r="A206" t="str">
            <v>D204 AM</v>
          </cell>
          <cell r="B206">
            <v>10.260999999999999</v>
          </cell>
        </row>
        <row r="207">
          <cell r="A207" t="str">
            <v>D205</v>
          </cell>
          <cell r="B207">
            <v>14.313000000000001</v>
          </cell>
        </row>
        <row r="208">
          <cell r="A208" t="str">
            <v>D206 AM</v>
          </cell>
          <cell r="B208">
            <v>25.4</v>
          </cell>
        </row>
        <row r="209">
          <cell r="A209" t="str">
            <v>D207 AM</v>
          </cell>
          <cell r="B209">
            <v>12.723000000000001</v>
          </cell>
        </row>
        <row r="210">
          <cell r="A210" t="str">
            <v>D208</v>
          </cell>
          <cell r="B210">
            <v>9.5250000000000004</v>
          </cell>
        </row>
        <row r="211">
          <cell r="A211" t="str">
            <v>D209 AM</v>
          </cell>
          <cell r="B211">
            <v>12.723000000000001</v>
          </cell>
        </row>
        <row r="212">
          <cell r="A212" t="str">
            <v>D210</v>
          </cell>
        </row>
        <row r="213">
          <cell r="A213" t="str">
            <v>D211 AM</v>
          </cell>
          <cell r="B213">
            <v>25.4</v>
          </cell>
        </row>
        <row r="214">
          <cell r="A214" t="str">
            <v>D212 AM</v>
          </cell>
          <cell r="B214">
            <v>25.4</v>
          </cell>
        </row>
        <row r="215">
          <cell r="A215" t="str">
            <v>D213</v>
          </cell>
        </row>
        <row r="216">
          <cell r="A216" t="str">
            <v>D214</v>
          </cell>
        </row>
        <row r="217">
          <cell r="A217" t="str">
            <v>D215 AM</v>
          </cell>
          <cell r="B217">
            <v>11.113</v>
          </cell>
        </row>
        <row r="218">
          <cell r="A218" t="str">
            <v>D216 AM</v>
          </cell>
        </row>
        <row r="219">
          <cell r="A219" t="str">
            <v>D217 AM</v>
          </cell>
        </row>
        <row r="220">
          <cell r="A220" t="str">
            <v>D218 AM</v>
          </cell>
        </row>
        <row r="221">
          <cell r="A221" t="str">
            <v>D219 AM</v>
          </cell>
        </row>
        <row r="222">
          <cell r="A222" t="str">
            <v>D220</v>
          </cell>
        </row>
        <row r="223">
          <cell r="A223" t="str">
            <v>D221</v>
          </cell>
        </row>
        <row r="224">
          <cell r="A224" t="str">
            <v>D222</v>
          </cell>
          <cell r="B224">
            <v>15.044</v>
          </cell>
        </row>
      </sheetData>
      <sheetData sheetId="1">
        <row r="3">
          <cell r="AB3" t="str">
            <v>MP600-38</v>
          </cell>
          <cell r="AC3">
            <v>7.93</v>
          </cell>
        </row>
        <row r="4">
          <cell r="AB4" t="str">
            <v>MP600-57</v>
          </cell>
          <cell r="AC4">
            <v>7.93</v>
          </cell>
        </row>
        <row r="5">
          <cell r="AB5" t="str">
            <v>MP600-76</v>
          </cell>
          <cell r="AC5">
            <v>7.93</v>
          </cell>
        </row>
        <row r="6">
          <cell r="AB6" t="str">
            <v>MP601-38</v>
          </cell>
          <cell r="AC6">
            <v>15.48</v>
          </cell>
        </row>
        <row r="7">
          <cell r="AB7" t="str">
            <v>MP601-57</v>
          </cell>
          <cell r="AC7">
            <v>15.48</v>
          </cell>
        </row>
        <row r="8">
          <cell r="AB8" t="str">
            <v>MP601-76</v>
          </cell>
          <cell r="AC8">
            <v>15.48</v>
          </cell>
        </row>
        <row r="9">
          <cell r="AB9" t="str">
            <v>MP602-38</v>
          </cell>
          <cell r="AC9">
            <v>11.91</v>
          </cell>
        </row>
        <row r="10">
          <cell r="AB10" t="str">
            <v>MP602-57</v>
          </cell>
          <cell r="AC10">
            <v>11.91</v>
          </cell>
        </row>
        <row r="11">
          <cell r="AB11" t="str">
            <v>MP602-76</v>
          </cell>
          <cell r="AC11">
            <v>11.91</v>
          </cell>
        </row>
        <row r="12">
          <cell r="AB12" t="str">
            <v>MP603-38</v>
          </cell>
          <cell r="AC12">
            <v>12.7</v>
          </cell>
        </row>
        <row r="13">
          <cell r="AB13" t="str">
            <v>MP603-57</v>
          </cell>
          <cell r="AC13">
            <v>12.7</v>
          </cell>
        </row>
        <row r="14">
          <cell r="AB14" t="str">
            <v>MP603-76</v>
          </cell>
          <cell r="AC14">
            <v>12.7</v>
          </cell>
        </row>
        <row r="15">
          <cell r="AB15" t="str">
            <v>MP604-38</v>
          </cell>
          <cell r="AC15">
            <v>24.86</v>
          </cell>
        </row>
        <row r="16">
          <cell r="AB16" t="str">
            <v>MP604-57</v>
          </cell>
          <cell r="AC16">
            <v>24.86</v>
          </cell>
        </row>
        <row r="17">
          <cell r="AB17" t="str">
            <v>MP604-76</v>
          </cell>
          <cell r="AC17">
            <v>24.86</v>
          </cell>
        </row>
        <row r="18">
          <cell r="AB18" t="str">
            <v>MP605-38</v>
          </cell>
          <cell r="AC18">
            <v>25.88</v>
          </cell>
        </row>
        <row r="19">
          <cell r="AB19" t="str">
            <v>MP605-57</v>
          </cell>
          <cell r="AC19">
            <v>25.88</v>
          </cell>
        </row>
        <row r="20">
          <cell r="AB20" t="str">
            <v>MP605-76</v>
          </cell>
          <cell r="AC20">
            <v>25.88</v>
          </cell>
        </row>
        <row r="21">
          <cell r="AB21" t="str">
            <v>MP606-38</v>
          </cell>
          <cell r="AC21">
            <v>9.26</v>
          </cell>
        </row>
        <row r="22">
          <cell r="AB22" t="str">
            <v>MP606-57</v>
          </cell>
          <cell r="AC22">
            <v>9.26</v>
          </cell>
        </row>
        <row r="23">
          <cell r="AB23" t="str">
            <v>MP606-76</v>
          </cell>
          <cell r="AC23">
            <v>9.26</v>
          </cell>
        </row>
        <row r="24">
          <cell r="AB24" t="str">
            <v>MP607-38</v>
          </cell>
          <cell r="AC24">
            <v>33.19</v>
          </cell>
        </row>
        <row r="25">
          <cell r="AB25" t="str">
            <v>MP607-57</v>
          </cell>
          <cell r="AC25">
            <v>33.19</v>
          </cell>
        </row>
        <row r="26">
          <cell r="AB26" t="str">
            <v>MP607-76</v>
          </cell>
          <cell r="AC26">
            <v>33.19</v>
          </cell>
        </row>
        <row r="27">
          <cell r="AB27" t="str">
            <v>MP608-38</v>
          </cell>
          <cell r="AC27">
            <v>15.82</v>
          </cell>
        </row>
        <row r="28">
          <cell r="AB28" t="str">
            <v>MP608-57</v>
          </cell>
          <cell r="AC28">
            <v>15.82</v>
          </cell>
        </row>
        <row r="29">
          <cell r="AB29" t="str">
            <v>MP608-76</v>
          </cell>
          <cell r="AC29">
            <v>15.82</v>
          </cell>
        </row>
        <row r="30">
          <cell r="AB30" t="str">
            <v>MP609-38</v>
          </cell>
          <cell r="AC30">
            <v>6.08</v>
          </cell>
        </row>
        <row r="31">
          <cell r="AB31" t="str">
            <v>MP609-57</v>
          </cell>
          <cell r="AC31">
            <v>6.08</v>
          </cell>
        </row>
        <row r="32">
          <cell r="AB32" t="str">
            <v>MP609-76</v>
          </cell>
          <cell r="AC32">
            <v>6.08</v>
          </cell>
        </row>
        <row r="33">
          <cell r="AB33" t="str">
            <v>MP610-38</v>
          </cell>
          <cell r="AC33">
            <v>6.61</v>
          </cell>
        </row>
        <row r="34">
          <cell r="AB34" t="str">
            <v>MP610-57</v>
          </cell>
          <cell r="AC34">
            <v>6.61</v>
          </cell>
        </row>
        <row r="35">
          <cell r="AB35" t="str">
            <v>MP610-76</v>
          </cell>
          <cell r="AC35">
            <v>6.61</v>
          </cell>
        </row>
        <row r="36">
          <cell r="AB36" t="str">
            <v>MP611-38</v>
          </cell>
          <cell r="AC36">
            <v>9.1999999999999993</v>
          </cell>
        </row>
        <row r="37">
          <cell r="AB37" t="str">
            <v>MP611-57</v>
          </cell>
          <cell r="AC37">
            <v>9.1999999999999993</v>
          </cell>
        </row>
        <row r="38">
          <cell r="AB38" t="str">
            <v>MP611-76</v>
          </cell>
          <cell r="AC38">
            <v>9.1999999999999993</v>
          </cell>
        </row>
        <row r="39">
          <cell r="AB39" t="str">
            <v>MP612-38</v>
          </cell>
          <cell r="AC39">
            <v>0</v>
          </cell>
        </row>
        <row r="40">
          <cell r="AB40" t="str">
            <v>MP612-57</v>
          </cell>
          <cell r="AC40">
            <v>0</v>
          </cell>
        </row>
        <row r="41">
          <cell r="AB41" t="str">
            <v>MP612-76</v>
          </cell>
          <cell r="AC41">
            <v>0</v>
          </cell>
        </row>
        <row r="42">
          <cell r="AB42" t="str">
            <v>MP613-38</v>
          </cell>
          <cell r="AC42">
            <v>12.8</v>
          </cell>
        </row>
        <row r="43">
          <cell r="AB43" t="str">
            <v>MP613-57</v>
          </cell>
          <cell r="AC43">
            <v>12.8</v>
          </cell>
        </row>
        <row r="44">
          <cell r="AB44" t="str">
            <v>MP613-76</v>
          </cell>
          <cell r="AC44">
            <v>12.8</v>
          </cell>
        </row>
        <row r="45">
          <cell r="AB45" t="str">
            <v>MP614-38</v>
          </cell>
          <cell r="AC45">
            <v>4.76</v>
          </cell>
        </row>
        <row r="46">
          <cell r="AB46" t="str">
            <v>MP614-57</v>
          </cell>
          <cell r="AC46">
            <v>4.76</v>
          </cell>
        </row>
        <row r="47">
          <cell r="AB47" t="str">
            <v>MP614-76</v>
          </cell>
          <cell r="AC47">
            <v>4.76</v>
          </cell>
        </row>
        <row r="48">
          <cell r="AB48" t="str">
            <v>MP615-38</v>
          </cell>
          <cell r="AC48">
            <v>7.94</v>
          </cell>
        </row>
        <row r="49">
          <cell r="AB49" t="str">
            <v>MP615-57</v>
          </cell>
          <cell r="AC49">
            <v>7.94</v>
          </cell>
        </row>
        <row r="50">
          <cell r="AB50" t="str">
            <v>MP615-76</v>
          </cell>
          <cell r="AC50">
            <v>7.94</v>
          </cell>
        </row>
        <row r="51">
          <cell r="AB51" t="str">
            <v>MP616-38</v>
          </cell>
          <cell r="AC51">
            <v>6.35</v>
          </cell>
        </row>
        <row r="52">
          <cell r="AB52" t="str">
            <v>MP616-57</v>
          </cell>
          <cell r="AC52">
            <v>6.35</v>
          </cell>
        </row>
        <row r="53">
          <cell r="AB53" t="str">
            <v>MP616-76</v>
          </cell>
          <cell r="AC53">
            <v>6.35</v>
          </cell>
        </row>
        <row r="54">
          <cell r="AB54" t="str">
            <v>MP617-38</v>
          </cell>
          <cell r="AC54">
            <v>4.0199999999999996</v>
          </cell>
        </row>
        <row r="55">
          <cell r="AB55" t="str">
            <v>MP617-57</v>
          </cell>
          <cell r="AC55">
            <v>4.0199999999999996</v>
          </cell>
        </row>
        <row r="56">
          <cell r="AB56" t="str">
            <v>MP617-76</v>
          </cell>
          <cell r="AC56">
            <v>4.0199999999999996</v>
          </cell>
        </row>
        <row r="57">
          <cell r="AB57" t="str">
            <v>MP618-38</v>
          </cell>
          <cell r="AC57">
            <v>3.17</v>
          </cell>
        </row>
        <row r="58">
          <cell r="AB58" t="str">
            <v>MP618-57</v>
          </cell>
          <cell r="AC58">
            <v>3.17</v>
          </cell>
        </row>
        <row r="59">
          <cell r="AB59" t="str">
            <v>MP618-76</v>
          </cell>
          <cell r="AC59">
            <v>3.17</v>
          </cell>
        </row>
        <row r="60">
          <cell r="AB60" t="str">
            <v>MP619-38</v>
          </cell>
          <cell r="AC60">
            <v>2.02</v>
          </cell>
        </row>
        <row r="61">
          <cell r="AB61" t="str">
            <v>MP619-57</v>
          </cell>
          <cell r="AC61">
            <v>2.02</v>
          </cell>
        </row>
        <row r="62">
          <cell r="AB62" t="str">
            <v>MP619-76</v>
          </cell>
          <cell r="AC62">
            <v>2.02</v>
          </cell>
        </row>
        <row r="63">
          <cell r="AB63" t="str">
            <v>MP620-38</v>
          </cell>
          <cell r="AC63">
            <v>6.35</v>
          </cell>
        </row>
        <row r="64">
          <cell r="AB64" t="str">
            <v>MP620-57</v>
          </cell>
          <cell r="AC64">
            <v>6.35</v>
          </cell>
        </row>
        <row r="65">
          <cell r="AB65" t="str">
            <v>MP620-76</v>
          </cell>
          <cell r="AC65">
            <v>6.35</v>
          </cell>
        </row>
        <row r="66">
          <cell r="AB66" t="str">
            <v>MP621-38</v>
          </cell>
          <cell r="AC66">
            <v>10.74</v>
          </cell>
        </row>
        <row r="67">
          <cell r="AB67" t="str">
            <v>MP621-57</v>
          </cell>
          <cell r="AC67">
            <v>10.74</v>
          </cell>
        </row>
        <row r="68">
          <cell r="AB68" t="str">
            <v>MP621-76</v>
          </cell>
          <cell r="AC68">
            <v>10.74</v>
          </cell>
        </row>
        <row r="69">
          <cell r="AB69" t="str">
            <v>MP622-38</v>
          </cell>
          <cell r="AC69">
            <v>14.29</v>
          </cell>
        </row>
        <row r="70">
          <cell r="AB70" t="str">
            <v>MP622-57</v>
          </cell>
          <cell r="AC70">
            <v>14.29</v>
          </cell>
        </row>
        <row r="71">
          <cell r="AB71" t="str">
            <v>MP622-76</v>
          </cell>
          <cell r="AC71">
            <v>14.29</v>
          </cell>
        </row>
        <row r="72">
          <cell r="AB72" t="str">
            <v>MP623-38</v>
          </cell>
          <cell r="AC72">
            <v>3.12</v>
          </cell>
        </row>
        <row r="73">
          <cell r="AB73" t="str">
            <v>MP623-57</v>
          </cell>
          <cell r="AC73">
            <v>3.12</v>
          </cell>
        </row>
        <row r="74">
          <cell r="AB74" t="str">
            <v>MP623-76</v>
          </cell>
          <cell r="AC74">
            <v>3.12</v>
          </cell>
        </row>
        <row r="75">
          <cell r="AB75" t="str">
            <v>MP624-38</v>
          </cell>
          <cell r="AC75">
            <v>0</v>
          </cell>
        </row>
        <row r="76">
          <cell r="AB76" t="str">
            <v>MP624-57</v>
          </cell>
          <cell r="AC76">
            <v>0</v>
          </cell>
        </row>
        <row r="77">
          <cell r="AB77" t="str">
            <v>MP624-76</v>
          </cell>
          <cell r="AC77">
            <v>0</v>
          </cell>
        </row>
        <row r="78">
          <cell r="AB78" t="str">
            <v>MP625-38</v>
          </cell>
          <cell r="AC78">
            <v>11.728</v>
          </cell>
        </row>
        <row r="79">
          <cell r="AB79" t="str">
            <v>MP625-57</v>
          </cell>
          <cell r="AC79">
            <v>11.728</v>
          </cell>
        </row>
        <row r="80">
          <cell r="AB80" t="str">
            <v>MP625-76</v>
          </cell>
          <cell r="AC80">
            <v>11.728</v>
          </cell>
        </row>
        <row r="81">
          <cell r="AB81" t="str">
            <v>MP626-38</v>
          </cell>
          <cell r="AC81">
            <v>12.7</v>
          </cell>
        </row>
        <row r="82">
          <cell r="AB82" t="str">
            <v>MP626-57</v>
          </cell>
          <cell r="AC82">
            <v>12.7</v>
          </cell>
        </row>
        <row r="83">
          <cell r="AB83" t="str">
            <v>MP626-76</v>
          </cell>
          <cell r="AC83">
            <v>12.7</v>
          </cell>
        </row>
        <row r="84">
          <cell r="AB84" t="str">
            <v>MP627-38</v>
          </cell>
          <cell r="AC84">
            <v>12.83</v>
          </cell>
        </row>
        <row r="85">
          <cell r="AB85" t="str">
            <v>MP627-57</v>
          </cell>
          <cell r="AC85">
            <v>12.83</v>
          </cell>
        </row>
        <row r="86">
          <cell r="AB86" t="str">
            <v>MP627-76</v>
          </cell>
          <cell r="AC86">
            <v>12.83</v>
          </cell>
        </row>
        <row r="87">
          <cell r="AB87" t="str">
            <v>MP628-38</v>
          </cell>
          <cell r="AC87">
            <v>0</v>
          </cell>
        </row>
        <row r="88">
          <cell r="AB88" t="str">
            <v>MP628-57</v>
          </cell>
          <cell r="AC88">
            <v>0</v>
          </cell>
        </row>
        <row r="89">
          <cell r="AB89" t="str">
            <v>MP628-76</v>
          </cell>
          <cell r="AC89">
            <v>0</v>
          </cell>
        </row>
        <row r="90">
          <cell r="AB90" t="str">
            <v>MP629-38</v>
          </cell>
          <cell r="AC90">
            <v>7.14</v>
          </cell>
        </row>
        <row r="91">
          <cell r="AB91" t="str">
            <v>MP629-57</v>
          </cell>
          <cell r="AC91">
            <v>7.14</v>
          </cell>
        </row>
        <row r="92">
          <cell r="AB92" t="str">
            <v>MP629-76</v>
          </cell>
          <cell r="AC92">
            <v>7.14</v>
          </cell>
        </row>
        <row r="93">
          <cell r="AB93" t="str">
            <v>MP630-38</v>
          </cell>
          <cell r="AC93">
            <v>24.25</v>
          </cell>
          <cell r="AD93" t="str">
            <v>Replaced with MP647</v>
          </cell>
        </row>
        <row r="94">
          <cell r="AB94" t="str">
            <v>MP630-57</v>
          </cell>
          <cell r="AC94">
            <v>33.75</v>
          </cell>
        </row>
        <row r="95">
          <cell r="AB95" t="str">
            <v>MP630-76</v>
          </cell>
          <cell r="AC95">
            <v>43.25</v>
          </cell>
        </row>
        <row r="96">
          <cell r="AB96" t="str">
            <v>MP631-38</v>
          </cell>
          <cell r="AC96">
            <v>18.28</v>
          </cell>
          <cell r="AD96" t="str">
            <v>Replaced with MP666</v>
          </cell>
        </row>
        <row r="97">
          <cell r="AB97" t="str">
            <v>MP631-57</v>
          </cell>
          <cell r="AC97">
            <v>18.28</v>
          </cell>
        </row>
        <row r="98">
          <cell r="AB98" t="str">
            <v>MP631-76</v>
          </cell>
          <cell r="AC98">
            <v>18.28</v>
          </cell>
        </row>
        <row r="99">
          <cell r="AB99" t="str">
            <v>MP632-38</v>
          </cell>
          <cell r="AC99">
            <v>19.064</v>
          </cell>
        </row>
        <row r="100">
          <cell r="AB100" t="str">
            <v>MP632-57</v>
          </cell>
          <cell r="AC100">
            <v>19.064</v>
          </cell>
        </row>
        <row r="101">
          <cell r="AB101" t="str">
            <v>MP632-76</v>
          </cell>
          <cell r="AC101">
            <v>19.064</v>
          </cell>
        </row>
        <row r="102">
          <cell r="AB102" t="str">
            <v>MP633-38</v>
          </cell>
          <cell r="AC102">
            <v>3.18</v>
          </cell>
        </row>
        <row r="103">
          <cell r="AB103" t="str">
            <v>MP633-57</v>
          </cell>
          <cell r="AC103">
            <v>3.18</v>
          </cell>
        </row>
        <row r="104">
          <cell r="AB104" t="str">
            <v>MP633-76</v>
          </cell>
          <cell r="AC104">
            <v>3.18</v>
          </cell>
        </row>
        <row r="105">
          <cell r="AB105" t="str">
            <v>MP634-38</v>
          </cell>
          <cell r="AC105">
            <v>23.29</v>
          </cell>
        </row>
        <row r="106">
          <cell r="AB106" t="str">
            <v>MP634-57</v>
          </cell>
          <cell r="AC106">
            <v>42.292999999999999</v>
          </cell>
        </row>
        <row r="107">
          <cell r="AB107" t="str">
            <v>MP634-76</v>
          </cell>
          <cell r="AC107">
            <v>61.292999999999999</v>
          </cell>
        </row>
        <row r="108">
          <cell r="AB108" t="str">
            <v>MP635-38</v>
          </cell>
          <cell r="AC108">
            <v>20.58</v>
          </cell>
        </row>
        <row r="109">
          <cell r="AB109" t="str">
            <v>MP635-57</v>
          </cell>
          <cell r="AC109">
            <v>20.58</v>
          </cell>
        </row>
        <row r="110">
          <cell r="AB110" t="str">
            <v>MP635-76</v>
          </cell>
          <cell r="AC110">
            <v>20.58</v>
          </cell>
        </row>
        <row r="111">
          <cell r="AB111" t="str">
            <v>MP636-38</v>
          </cell>
          <cell r="AC111">
            <v>8.34</v>
          </cell>
        </row>
        <row r="112">
          <cell r="AB112" t="str">
            <v>MP636-57</v>
          </cell>
          <cell r="AC112">
            <v>8.34</v>
          </cell>
        </row>
        <row r="113">
          <cell r="AB113" t="str">
            <v>MP636-76</v>
          </cell>
          <cell r="AC113">
            <v>8.34</v>
          </cell>
        </row>
        <row r="114">
          <cell r="AB114" t="str">
            <v>MP637-38</v>
          </cell>
          <cell r="AC114">
            <v>12.5</v>
          </cell>
        </row>
        <row r="115">
          <cell r="AB115" t="str">
            <v>MP637-57</v>
          </cell>
          <cell r="AC115">
            <v>12.5</v>
          </cell>
        </row>
        <row r="116">
          <cell r="AB116" t="str">
            <v>MP637-76</v>
          </cell>
          <cell r="AC116">
            <v>12.5</v>
          </cell>
        </row>
        <row r="117">
          <cell r="AB117" t="str">
            <v>MP638-38</v>
          </cell>
          <cell r="AC117">
            <v>2.64</v>
          </cell>
        </row>
        <row r="118">
          <cell r="AB118" t="str">
            <v>MP638-57</v>
          </cell>
          <cell r="AC118">
            <v>2.64</v>
          </cell>
        </row>
        <row r="119">
          <cell r="AB119" t="str">
            <v>MP638-76</v>
          </cell>
          <cell r="AC119">
            <v>2.64</v>
          </cell>
        </row>
        <row r="120">
          <cell r="AB120" t="str">
            <v>MP639-38</v>
          </cell>
          <cell r="AC120">
            <v>25.22</v>
          </cell>
        </row>
        <row r="121">
          <cell r="AB121" t="str">
            <v>MP639-57</v>
          </cell>
          <cell r="AC121">
            <v>36.96</v>
          </cell>
        </row>
        <row r="122">
          <cell r="AB122" t="str">
            <v>MP639-76</v>
          </cell>
          <cell r="AC122">
            <v>36.96</v>
          </cell>
        </row>
        <row r="123">
          <cell r="AB123" t="str">
            <v>MP640-38</v>
          </cell>
          <cell r="AC123">
            <v>9.1999999999999993</v>
          </cell>
        </row>
        <row r="124">
          <cell r="AB124" t="str">
            <v>MP640-57</v>
          </cell>
          <cell r="AC124">
            <v>9.1999999999999993</v>
          </cell>
        </row>
        <row r="125">
          <cell r="AB125" t="str">
            <v>MP640-76</v>
          </cell>
          <cell r="AC125">
            <v>9.1999999999999993</v>
          </cell>
        </row>
        <row r="126">
          <cell r="AB126" t="str">
            <v>MP641-38</v>
          </cell>
          <cell r="AC126">
            <v>11.32</v>
          </cell>
        </row>
        <row r="127">
          <cell r="AB127" t="str">
            <v>MP641-57</v>
          </cell>
          <cell r="AC127">
            <v>11.32</v>
          </cell>
        </row>
        <row r="128">
          <cell r="AB128" t="str">
            <v>MP641-76</v>
          </cell>
          <cell r="AC128">
            <v>11.32</v>
          </cell>
        </row>
        <row r="129">
          <cell r="AB129" t="str">
            <v>MP642-38</v>
          </cell>
          <cell r="AC129">
            <v>8.8691290899999995</v>
          </cell>
        </row>
        <row r="130">
          <cell r="AB130" t="str">
            <v>MP642-57</v>
          </cell>
          <cell r="AC130">
            <v>29.520255389999999</v>
          </cell>
        </row>
        <row r="131">
          <cell r="AB131" t="str">
            <v>MP642-76</v>
          </cell>
          <cell r="AC131">
            <v>48.520255390000003</v>
          </cell>
        </row>
        <row r="132">
          <cell r="AB132" t="str">
            <v>MP642-89</v>
          </cell>
          <cell r="AC132">
            <v>61.520255390000003</v>
          </cell>
        </row>
        <row r="133">
          <cell r="AB133" t="str">
            <v>MP643-38</v>
          </cell>
          <cell r="AC133">
            <v>23.97957044</v>
          </cell>
        </row>
        <row r="134">
          <cell r="AB134" t="str">
            <v>MP643-57</v>
          </cell>
          <cell r="AC134">
            <v>23.97957044</v>
          </cell>
        </row>
        <row r="135">
          <cell r="AB135" t="str">
            <v>MP643-76</v>
          </cell>
          <cell r="AC135">
            <v>23.97957044</v>
          </cell>
        </row>
        <row r="136">
          <cell r="AB136" t="str">
            <v>MP644-38</v>
          </cell>
          <cell r="AC136">
            <v>5.9998947400000002</v>
          </cell>
        </row>
        <row r="137">
          <cell r="AB137" t="str">
            <v>MP644-57</v>
          </cell>
          <cell r="AC137">
            <v>25.0000003</v>
          </cell>
        </row>
        <row r="138">
          <cell r="AB138" t="str">
            <v>MP644-76</v>
          </cell>
          <cell r="AC138">
            <v>44.000000300000004</v>
          </cell>
        </row>
        <row r="139">
          <cell r="AB139" t="str">
            <v>MP644-89</v>
          </cell>
          <cell r="AC139">
            <v>57</v>
          </cell>
        </row>
        <row r="140">
          <cell r="AB140" t="str">
            <v>MP645-38</v>
          </cell>
          <cell r="AC140">
            <v>5.4007478600000001</v>
          </cell>
        </row>
        <row r="141">
          <cell r="AB141" t="str">
            <v>MP645-57</v>
          </cell>
          <cell r="AC141">
            <v>24.400753859999998</v>
          </cell>
        </row>
        <row r="142">
          <cell r="AB142" t="str">
            <v>MP645-76</v>
          </cell>
          <cell r="AC142">
            <v>43.400753860000002</v>
          </cell>
        </row>
        <row r="143">
          <cell r="AB143" t="str">
            <v>MP645-89</v>
          </cell>
          <cell r="AC143">
            <v>56.400753860000002</v>
          </cell>
        </row>
        <row r="144">
          <cell r="AB144" t="str">
            <v>MP646-38</v>
          </cell>
          <cell r="AC144">
            <v>25.170671899999999</v>
          </cell>
        </row>
        <row r="145">
          <cell r="AB145" t="str">
            <v>MP646-57</v>
          </cell>
          <cell r="AC145">
            <v>25.170671899999999</v>
          </cell>
        </row>
        <row r="146">
          <cell r="AB146" t="str">
            <v>MP646-76</v>
          </cell>
          <cell r="AC146">
            <v>25.170671899999999</v>
          </cell>
        </row>
        <row r="147">
          <cell r="AB147" t="str">
            <v>MP647-38</v>
          </cell>
          <cell r="AC147">
            <v>22.49520094</v>
          </cell>
        </row>
        <row r="148">
          <cell r="AB148" t="str">
            <v>MP647-57</v>
          </cell>
          <cell r="AC148">
            <v>31.99520094</v>
          </cell>
        </row>
        <row r="149">
          <cell r="AB149" t="str">
            <v>MP647-76</v>
          </cell>
          <cell r="AC149">
            <v>41.495200939999997</v>
          </cell>
        </row>
        <row r="150">
          <cell r="AB150" t="str">
            <v>MP648-38</v>
          </cell>
          <cell r="AC150">
            <v>22.970699629999999</v>
          </cell>
        </row>
        <row r="151">
          <cell r="AB151" t="str">
            <v>MP648-57</v>
          </cell>
          <cell r="AC151">
            <v>22.970699629999999</v>
          </cell>
        </row>
        <row r="152">
          <cell r="AB152" t="str">
            <v>MP648-76</v>
          </cell>
          <cell r="AC152">
            <v>22.970699629999999</v>
          </cell>
        </row>
        <row r="153">
          <cell r="AB153" t="str">
            <v>MP649-38</v>
          </cell>
          <cell r="AC153">
            <v>17.462499999999999</v>
          </cell>
        </row>
        <row r="154">
          <cell r="AB154" t="str">
            <v>MP649-57</v>
          </cell>
          <cell r="AC154">
            <v>17.462499999999999</v>
          </cell>
        </row>
        <row r="155">
          <cell r="AB155" t="str">
            <v>MP649-76</v>
          </cell>
          <cell r="AC155">
            <v>17.462499999999999</v>
          </cell>
        </row>
        <row r="156">
          <cell r="AB156" t="str">
            <v>MP650-38</v>
          </cell>
          <cell r="AC156">
            <v>9.5250000000000004</v>
          </cell>
        </row>
        <row r="157">
          <cell r="AB157" t="str">
            <v>MP650-57</v>
          </cell>
          <cell r="AC157">
            <v>9.5250000000000004</v>
          </cell>
        </row>
        <row r="158">
          <cell r="AB158" t="str">
            <v>MP650-76</v>
          </cell>
          <cell r="AC158">
            <v>9.5250000000000004</v>
          </cell>
        </row>
        <row r="159">
          <cell r="AB159" t="str">
            <v>MP651-38</v>
          </cell>
          <cell r="AC159">
            <v>4.7473986200000002</v>
          </cell>
        </row>
        <row r="160">
          <cell r="AB160" t="str">
            <v>MP651-57</v>
          </cell>
          <cell r="AC160">
            <v>4.7473986200000002</v>
          </cell>
        </row>
        <row r="161">
          <cell r="AB161" t="str">
            <v>MP651-76</v>
          </cell>
          <cell r="AC161">
            <v>4.7473986200000002</v>
          </cell>
        </row>
        <row r="162">
          <cell r="AB162" t="str">
            <v>MP652-38</v>
          </cell>
          <cell r="AC162">
            <v>11.171999749999999</v>
          </cell>
        </row>
        <row r="163">
          <cell r="AB163" t="str">
            <v>MP652-57</v>
          </cell>
          <cell r="AC163">
            <v>11.171999749999999</v>
          </cell>
        </row>
        <row r="164">
          <cell r="AB164" t="str">
            <v>MP652-76</v>
          </cell>
          <cell r="AC164">
            <v>11.171999749999999</v>
          </cell>
        </row>
        <row r="165">
          <cell r="AB165" t="str">
            <v>MP653-38</v>
          </cell>
          <cell r="AC165">
            <v>1.5874999999999999</v>
          </cell>
        </row>
        <row r="166">
          <cell r="AB166" t="str">
            <v>MP653-57</v>
          </cell>
          <cell r="AC166">
            <v>1.5874999999999999</v>
          </cell>
        </row>
        <row r="167">
          <cell r="AB167" t="str">
            <v>MP653-76</v>
          </cell>
          <cell r="AC167">
            <v>1.5874999999999999</v>
          </cell>
        </row>
        <row r="168">
          <cell r="AB168" t="str">
            <v>MP654-38</v>
          </cell>
          <cell r="AC168">
            <v>2.8959888199999999</v>
          </cell>
        </row>
        <row r="169">
          <cell r="AB169" t="str">
            <v>MP654-57</v>
          </cell>
          <cell r="AC169">
            <v>2.8959888199999999</v>
          </cell>
        </row>
        <row r="170">
          <cell r="AB170" t="str">
            <v>MP654-76</v>
          </cell>
          <cell r="AC170">
            <v>2.8959888199999999</v>
          </cell>
        </row>
        <row r="171">
          <cell r="AB171" t="str">
            <v>MP655-38</v>
          </cell>
          <cell r="AC171">
            <v>6.35</v>
          </cell>
        </row>
        <row r="172">
          <cell r="AB172" t="str">
            <v>MP655-57</v>
          </cell>
          <cell r="AC172">
            <v>6.35</v>
          </cell>
        </row>
        <row r="173">
          <cell r="AB173" t="str">
            <v>MP655-76</v>
          </cell>
          <cell r="AC173">
            <v>6.35</v>
          </cell>
        </row>
        <row r="174">
          <cell r="AB174" t="str">
            <v>MP656-38</v>
          </cell>
          <cell r="AC174">
            <v>8.3185000000000002</v>
          </cell>
        </row>
        <row r="175">
          <cell r="AB175" t="str">
            <v>MP656-57</v>
          </cell>
          <cell r="AC175">
            <v>8.3185000000000002</v>
          </cell>
        </row>
        <row r="176">
          <cell r="AB176" t="str">
            <v>MP656-76</v>
          </cell>
          <cell r="AC176">
            <v>8.3185000000000002</v>
          </cell>
        </row>
        <row r="177">
          <cell r="AB177" t="str">
            <v>MP657-38</v>
          </cell>
          <cell r="AC177">
            <v>8.4103801499999999</v>
          </cell>
        </row>
        <row r="178">
          <cell r="AB178" t="str">
            <v>MP657-57</v>
          </cell>
          <cell r="AC178">
            <v>8.4103801499999999</v>
          </cell>
        </row>
        <row r="179">
          <cell r="AB179" t="str">
            <v>MP657-76</v>
          </cell>
          <cell r="AC179">
            <v>8.4103801499999999</v>
          </cell>
        </row>
        <row r="180">
          <cell r="AB180" t="str">
            <v>MP658-38</v>
          </cell>
          <cell r="AC180">
            <v>31.327628059999999</v>
          </cell>
        </row>
        <row r="181">
          <cell r="AB181" t="str">
            <v>MP658-57</v>
          </cell>
          <cell r="AC181">
            <v>31.327628059999999</v>
          </cell>
        </row>
        <row r="182">
          <cell r="AB182" t="str">
            <v>MP658-76</v>
          </cell>
          <cell r="AC182">
            <v>31.327628059999999</v>
          </cell>
        </row>
        <row r="183">
          <cell r="AB183" t="str">
            <v>MP659-38</v>
          </cell>
          <cell r="AC183">
            <v>18.337186249999998</v>
          </cell>
        </row>
        <row r="184">
          <cell r="AB184" t="str">
            <v>MP659-57</v>
          </cell>
          <cell r="AC184">
            <v>18.337186249999998</v>
          </cell>
        </row>
        <row r="185">
          <cell r="AB185" t="str">
            <v>MP659-76</v>
          </cell>
          <cell r="AC185">
            <v>18.337186249999998</v>
          </cell>
        </row>
        <row r="186">
          <cell r="AB186" t="str">
            <v>MP660-38</v>
          </cell>
          <cell r="AC186">
            <v>20.711579390000001</v>
          </cell>
        </row>
        <row r="187">
          <cell r="AB187" t="str">
            <v>MP660-57</v>
          </cell>
          <cell r="AC187">
            <v>20.711579390000001</v>
          </cell>
        </row>
        <row r="188">
          <cell r="AB188" t="str">
            <v>MP660-76</v>
          </cell>
          <cell r="AC188">
            <v>20.711579390000001</v>
          </cell>
        </row>
        <row r="189">
          <cell r="AB189" t="str">
            <v>MP661-38</v>
          </cell>
          <cell r="AC189">
            <v>6.7309999999999999</v>
          </cell>
        </row>
        <row r="190">
          <cell r="AB190" t="str">
            <v>MP661-57</v>
          </cell>
          <cell r="AC190">
            <v>6.7309999999999999</v>
          </cell>
        </row>
        <row r="191">
          <cell r="AB191" t="str">
            <v>MP661-76</v>
          </cell>
          <cell r="AC191">
            <v>6.7309999999999999</v>
          </cell>
        </row>
        <row r="192">
          <cell r="AB192" t="str">
            <v>MP662-38</v>
          </cell>
          <cell r="AC192">
            <v>12.7</v>
          </cell>
        </row>
        <row r="193">
          <cell r="AB193" t="str">
            <v>MP662-57</v>
          </cell>
          <cell r="AC193">
            <v>12.7</v>
          </cell>
        </row>
        <row r="194">
          <cell r="AB194" t="str">
            <v>MP662-76</v>
          </cell>
          <cell r="AC194">
            <v>12.7</v>
          </cell>
        </row>
        <row r="195">
          <cell r="AB195" t="str">
            <v>MP663-38</v>
          </cell>
          <cell r="AC195">
            <v>9.7348828399999991</v>
          </cell>
        </row>
        <row r="196">
          <cell r="AB196" t="str">
            <v>MP663-57</v>
          </cell>
          <cell r="AC196">
            <v>9.7348828399999991</v>
          </cell>
        </row>
        <row r="197">
          <cell r="AB197" t="str">
            <v>MP663-76</v>
          </cell>
          <cell r="AC197">
            <v>9.7348828399999991</v>
          </cell>
        </row>
        <row r="198">
          <cell r="AB198" t="str">
            <v>MP664-38</v>
          </cell>
          <cell r="AC198">
            <v>23.80636655</v>
          </cell>
        </row>
        <row r="199">
          <cell r="AB199" t="str">
            <v>MP664-57</v>
          </cell>
          <cell r="AC199">
            <v>30</v>
          </cell>
        </row>
        <row r="200">
          <cell r="AB200" t="str">
            <v>MP664-76</v>
          </cell>
          <cell r="AC200">
            <v>30</v>
          </cell>
        </row>
        <row r="201">
          <cell r="AB201" t="str">
            <v>MP665-38</v>
          </cell>
          <cell r="AC201">
            <v>13.39806578</v>
          </cell>
        </row>
        <row r="202">
          <cell r="AB202" t="str">
            <v>MP665-57</v>
          </cell>
          <cell r="AC202">
            <v>13.39806578</v>
          </cell>
        </row>
        <row r="203">
          <cell r="AB203" t="str">
            <v>MP665-76</v>
          </cell>
          <cell r="AC203">
            <v>13.39806578</v>
          </cell>
        </row>
        <row r="204">
          <cell r="AB204" t="str">
            <v>MP666-38</v>
          </cell>
          <cell r="AC204">
            <v>19.398039310000001</v>
          </cell>
        </row>
        <row r="205">
          <cell r="AB205" t="str">
            <v>MP666-57</v>
          </cell>
          <cell r="AC205">
            <v>19.398039310000001</v>
          </cell>
        </row>
        <row r="206">
          <cell r="AB206" t="str">
            <v>MP666-76</v>
          </cell>
          <cell r="AC206">
            <v>19.398039310000001</v>
          </cell>
        </row>
        <row r="207">
          <cell r="AB207" t="str">
            <v>MP667-38</v>
          </cell>
          <cell r="AC207">
            <v>25.4</v>
          </cell>
        </row>
        <row r="208">
          <cell r="AB208" t="str">
            <v>MP667-57</v>
          </cell>
          <cell r="AC208">
            <v>25.4</v>
          </cell>
        </row>
        <row r="209">
          <cell r="AB209" t="str">
            <v>MP667-76</v>
          </cell>
          <cell r="AC209">
            <v>25.4</v>
          </cell>
        </row>
        <row r="210">
          <cell r="AB210" t="str">
            <v>MP668-38</v>
          </cell>
          <cell r="AC210">
            <v>17.462499999999999</v>
          </cell>
        </row>
        <row r="211">
          <cell r="AB211" t="str">
            <v>MP668-57</v>
          </cell>
          <cell r="AC211">
            <v>17.462499999999999</v>
          </cell>
        </row>
        <row r="212">
          <cell r="AB212" t="str">
            <v>MP668-76</v>
          </cell>
          <cell r="AC212">
            <v>17.462499999999999</v>
          </cell>
        </row>
        <row r="213">
          <cell r="AB213" t="str">
            <v>MP669-57</v>
          </cell>
          <cell r="AC213">
            <v>45.386639289999998</v>
          </cell>
        </row>
        <row r="214">
          <cell r="AB214" t="str">
            <v>MP669-76</v>
          </cell>
          <cell r="AC214">
            <v>64.386639389999999</v>
          </cell>
        </row>
        <row r="215">
          <cell r="AB215" t="str">
            <v>MP670-38</v>
          </cell>
          <cell r="AC215">
            <v>15.96875</v>
          </cell>
        </row>
        <row r="216">
          <cell r="AB216" t="str">
            <v>MP670-57</v>
          </cell>
          <cell r="AC216">
            <v>31.8937499</v>
          </cell>
        </row>
        <row r="217">
          <cell r="AB217" t="str">
            <v>MP670-76</v>
          </cell>
          <cell r="AC217">
            <v>50.893749999999997</v>
          </cell>
        </row>
        <row r="218">
          <cell r="AB218" t="str">
            <v>MP671-38</v>
          </cell>
          <cell r="AC218">
            <v>8.89</v>
          </cell>
        </row>
        <row r="219">
          <cell r="AB219" t="str">
            <v>MP671-57</v>
          </cell>
          <cell r="AC219">
            <v>8.89</v>
          </cell>
        </row>
        <row r="220">
          <cell r="AB220" t="str">
            <v>MP671-76</v>
          </cell>
          <cell r="AC220">
            <v>8.89</v>
          </cell>
        </row>
        <row r="221">
          <cell r="AB221" t="str">
            <v>MP672-38</v>
          </cell>
          <cell r="AC221">
            <v>17.25334162</v>
          </cell>
        </row>
        <row r="222">
          <cell r="AB222" t="str">
            <v>MP672-57</v>
          </cell>
          <cell r="AC222">
            <v>17.253495659999999</v>
          </cell>
        </row>
        <row r="223">
          <cell r="AB223" t="str">
            <v>MP672-76</v>
          </cell>
          <cell r="AC223">
            <v>17.253495659999999</v>
          </cell>
        </row>
        <row r="224">
          <cell r="AB224" t="str">
            <v>MP673-38</v>
          </cell>
          <cell r="AC224">
            <v>23.59455565</v>
          </cell>
        </row>
        <row r="225">
          <cell r="AB225" t="str">
            <v>MP673-57</v>
          </cell>
          <cell r="AC225">
            <v>32.367544649999999</v>
          </cell>
        </row>
        <row r="226">
          <cell r="AB226" t="str">
            <v>MP673-76</v>
          </cell>
          <cell r="AC226">
            <v>32.367544649999999</v>
          </cell>
        </row>
        <row r="227">
          <cell r="AB227" t="str">
            <v>MP673-114</v>
          </cell>
          <cell r="AC227">
            <v>32.367544649999999</v>
          </cell>
        </row>
        <row r="228">
          <cell r="AB228" t="str">
            <v>MP674-38</v>
          </cell>
          <cell r="AC228">
            <v>9.5250000000000004</v>
          </cell>
        </row>
        <row r="229">
          <cell r="AB229" t="str">
            <v>MP674-57</v>
          </cell>
          <cell r="AC229">
            <v>9.5250000000000004</v>
          </cell>
        </row>
        <row r="230">
          <cell r="AB230" t="str">
            <v>MP674-76</v>
          </cell>
          <cell r="AC230">
            <v>9.5250000000000004</v>
          </cell>
        </row>
        <row r="231">
          <cell r="AB231" t="str">
            <v>MP675-38</v>
          </cell>
          <cell r="AC231">
            <v>17.462499999999999</v>
          </cell>
        </row>
        <row r="232">
          <cell r="AB232" t="str">
            <v>MP675-57</v>
          </cell>
          <cell r="AC232">
            <v>17.462499999999999</v>
          </cell>
        </row>
        <row r="233">
          <cell r="AB233" t="str">
            <v>MP675-76</v>
          </cell>
          <cell r="AC233">
            <v>17.462499999999999</v>
          </cell>
        </row>
        <row r="234">
          <cell r="AB234" t="str">
            <v>MP676-38</v>
          </cell>
          <cell r="AC234">
            <v>24.79950826</v>
          </cell>
        </row>
        <row r="235">
          <cell r="AB235" t="str">
            <v>MP676-57</v>
          </cell>
          <cell r="AC235">
            <v>24.79950826</v>
          </cell>
        </row>
        <row r="236">
          <cell r="AB236" t="str">
            <v>MP676-76</v>
          </cell>
          <cell r="AC236">
            <v>24.79950826</v>
          </cell>
        </row>
        <row r="237">
          <cell r="AB237" t="str">
            <v>MP677-38</v>
          </cell>
          <cell r="AC237">
            <v>12.7</v>
          </cell>
        </row>
        <row r="238">
          <cell r="AB238" t="str">
            <v>MP677-57</v>
          </cell>
          <cell r="AC238">
            <v>12.7</v>
          </cell>
        </row>
        <row r="239">
          <cell r="AB239" t="str">
            <v>MP677-76</v>
          </cell>
          <cell r="AC239">
            <v>12.7</v>
          </cell>
        </row>
        <row r="240">
          <cell r="AB240" t="str">
            <v>MP678-38</v>
          </cell>
          <cell r="AC240">
            <v>15.875</v>
          </cell>
        </row>
        <row r="241">
          <cell r="AB241" t="str">
            <v>MP678-57</v>
          </cell>
          <cell r="AC241">
            <v>15.875</v>
          </cell>
        </row>
        <row r="242">
          <cell r="AB242" t="str">
            <v>MP678-76</v>
          </cell>
          <cell r="AC242">
            <v>15.875</v>
          </cell>
        </row>
        <row r="243">
          <cell r="AB243" t="str">
            <v>MP679-38</v>
          </cell>
          <cell r="AC243">
            <v>9.5251397000000004</v>
          </cell>
        </row>
        <row r="244">
          <cell r="AB244" t="str">
            <v>MP679-57</v>
          </cell>
          <cell r="AC244">
            <v>9.5251397000000004</v>
          </cell>
        </row>
        <row r="245">
          <cell r="AB245" t="str">
            <v>MP679-76</v>
          </cell>
          <cell r="AC245">
            <v>9.5251397000000004</v>
          </cell>
        </row>
        <row r="246">
          <cell r="AB246" t="str">
            <v>MP680-38</v>
          </cell>
          <cell r="AC246">
            <v>9.5250000000000004</v>
          </cell>
        </row>
        <row r="247">
          <cell r="AB247" t="str">
            <v>MP680-57</v>
          </cell>
          <cell r="AC247">
            <v>9.5250000000000004</v>
          </cell>
        </row>
        <row r="248">
          <cell r="AB248" t="str">
            <v>MP680-76</v>
          </cell>
          <cell r="AC248">
            <v>9.5250000000000004</v>
          </cell>
        </row>
        <row r="249">
          <cell r="AB249" t="str">
            <v>MP681-38</v>
          </cell>
          <cell r="AC249">
            <v>22.49520094</v>
          </cell>
        </row>
        <row r="250">
          <cell r="AB250" t="str">
            <v>MP681-57</v>
          </cell>
          <cell r="AC250">
            <v>22.49520094</v>
          </cell>
        </row>
        <row r="251">
          <cell r="AB251" t="str">
            <v>MP681-76</v>
          </cell>
          <cell r="AC251">
            <v>22.49520094</v>
          </cell>
        </row>
        <row r="252">
          <cell r="AB252" t="str">
            <v>MP682-38</v>
          </cell>
          <cell r="AC252">
            <v>22.4952094</v>
          </cell>
        </row>
        <row r="253">
          <cell r="AB253" t="str">
            <v>MP682-57</v>
          </cell>
          <cell r="AC253">
            <v>31.99520094</v>
          </cell>
        </row>
        <row r="254">
          <cell r="AB254" t="str">
            <v>MP682-76</v>
          </cell>
          <cell r="AC254">
            <v>41.495095579999997</v>
          </cell>
        </row>
        <row r="255">
          <cell r="AB255" t="str">
            <v>MP683-38</v>
          </cell>
          <cell r="AC255">
            <v>19.33317078</v>
          </cell>
        </row>
        <row r="256">
          <cell r="AB256" t="str">
            <v>MP683-57</v>
          </cell>
          <cell r="AC256">
            <v>19.33317078</v>
          </cell>
        </row>
        <row r="257">
          <cell r="AB257" t="str">
            <v>MP683-76</v>
          </cell>
          <cell r="AC257">
            <v>19.33317078</v>
          </cell>
        </row>
        <row r="258">
          <cell r="AB258" t="str">
            <v>MP684-38</v>
          </cell>
          <cell r="AC258">
            <v>9</v>
          </cell>
        </row>
        <row r="259">
          <cell r="AB259" t="str">
            <v>MP684-57</v>
          </cell>
          <cell r="AC259">
            <v>9</v>
          </cell>
        </row>
        <row r="260">
          <cell r="AB260" t="str">
            <v>MP684-76</v>
          </cell>
          <cell r="AC260">
            <v>9</v>
          </cell>
        </row>
        <row r="261">
          <cell r="AB261" t="str">
            <v>MP685-38</v>
          </cell>
          <cell r="AC261">
            <v>15.773400000000001</v>
          </cell>
        </row>
        <row r="262">
          <cell r="AB262" t="str">
            <v>MP685-57</v>
          </cell>
          <cell r="AC262">
            <v>15.773400000000001</v>
          </cell>
        </row>
        <row r="263">
          <cell r="AB263" t="str">
            <v>MP685-76</v>
          </cell>
          <cell r="AC263">
            <v>15.773400000000001</v>
          </cell>
        </row>
        <row r="264">
          <cell r="AB264" t="str">
            <v>MP686-38</v>
          </cell>
          <cell r="AC264">
            <v>12.858051570000001</v>
          </cell>
        </row>
        <row r="265">
          <cell r="AB265" t="str">
            <v>MP686-57</v>
          </cell>
          <cell r="AC265">
            <v>12.858051570000001</v>
          </cell>
        </row>
        <row r="266">
          <cell r="AB266" t="str">
            <v>MP686-76</v>
          </cell>
          <cell r="AC266">
            <v>12.858051570000001</v>
          </cell>
        </row>
        <row r="267">
          <cell r="AB267" t="str">
            <v>MP687-38</v>
          </cell>
          <cell r="AC267">
            <v>25.4</v>
          </cell>
        </row>
        <row r="268">
          <cell r="AB268" t="str">
            <v>MP687-57</v>
          </cell>
          <cell r="AC268">
            <v>25.4</v>
          </cell>
        </row>
        <row r="269">
          <cell r="AB269" t="str">
            <v>MP687-76</v>
          </cell>
          <cell r="AC269">
            <v>25.4</v>
          </cell>
        </row>
        <row r="270">
          <cell r="AB270" t="str">
            <v>MP688-38</v>
          </cell>
          <cell r="AC270">
            <v>11.112500000000001</v>
          </cell>
        </row>
        <row r="271">
          <cell r="AB271" t="str">
            <v>MP688-57</v>
          </cell>
          <cell r="AC271">
            <v>11.112500000000001</v>
          </cell>
        </row>
        <row r="272">
          <cell r="AB272" t="str">
            <v>MP688-76</v>
          </cell>
          <cell r="AC272">
            <v>11.112500000000001</v>
          </cell>
        </row>
        <row r="273">
          <cell r="AB273" t="str">
            <v>MP689-38</v>
          </cell>
          <cell r="AC273">
            <v>10.268750000000001</v>
          </cell>
        </row>
        <row r="274">
          <cell r="AB274" t="str">
            <v>MP689-57</v>
          </cell>
          <cell r="AC274">
            <v>10.268750000000001</v>
          </cell>
        </row>
        <row r="275">
          <cell r="AB275" t="str">
            <v>MP689-76</v>
          </cell>
          <cell r="AC275">
            <v>10.268750000000001</v>
          </cell>
        </row>
        <row r="276">
          <cell r="AB276" t="str">
            <v>MP690-38</v>
          </cell>
          <cell r="AC276">
            <v>4.7473986200000002</v>
          </cell>
        </row>
        <row r="277">
          <cell r="AB277" t="str">
            <v>MP690-57</v>
          </cell>
          <cell r="AC277">
            <v>4.7473986200000002</v>
          </cell>
        </row>
        <row r="278">
          <cell r="AB278" t="str">
            <v>MP690-76</v>
          </cell>
          <cell r="AC278">
            <v>4.7473986200000002</v>
          </cell>
        </row>
        <row r="279">
          <cell r="AB279" t="str">
            <v>MP691-38</v>
          </cell>
          <cell r="AC279">
            <v>37.965118490000002</v>
          </cell>
        </row>
        <row r="280">
          <cell r="AB280" t="str">
            <v>MP691-57</v>
          </cell>
          <cell r="AC280">
            <v>37.965118490000002</v>
          </cell>
        </row>
        <row r="281">
          <cell r="AB281" t="str">
            <v>MP691-76</v>
          </cell>
          <cell r="AC281">
            <v>37.965118490000002</v>
          </cell>
        </row>
        <row r="282">
          <cell r="AB282" t="str">
            <v>MP692-38</v>
          </cell>
          <cell r="AC282">
            <v>28.475000000000001</v>
          </cell>
        </row>
        <row r="283">
          <cell r="AB283" t="str">
            <v>MP692-57</v>
          </cell>
          <cell r="AC283">
            <v>37.950000000000003</v>
          </cell>
        </row>
        <row r="284">
          <cell r="AB284" t="str">
            <v>MP692-76</v>
          </cell>
          <cell r="AC284">
            <v>37.950000000000003</v>
          </cell>
        </row>
        <row r="285">
          <cell r="AB285" t="str">
            <v>MP693-38</v>
          </cell>
          <cell r="AC285">
            <v>7.2978791999999997</v>
          </cell>
        </row>
        <row r="286">
          <cell r="AB286" t="str">
            <v>MP693-57</v>
          </cell>
          <cell r="AC286">
            <v>7.2978791999999997</v>
          </cell>
        </row>
        <row r="287">
          <cell r="AB287" t="str">
            <v>MP693-76</v>
          </cell>
          <cell r="AC287">
            <v>7.2978791999999997</v>
          </cell>
        </row>
        <row r="288">
          <cell r="AB288" t="str">
            <v>MP694-38</v>
          </cell>
          <cell r="AC288">
            <v>12.7</v>
          </cell>
        </row>
        <row r="289">
          <cell r="AB289" t="str">
            <v>MP694-57</v>
          </cell>
          <cell r="AC289">
            <v>12.7</v>
          </cell>
        </row>
        <row r="290">
          <cell r="AB290" t="str">
            <v>MP694-76</v>
          </cell>
          <cell r="AC290">
            <v>12.7</v>
          </cell>
        </row>
        <row r="291">
          <cell r="AB291" t="str">
            <v>MP695-38</v>
          </cell>
          <cell r="AC291">
            <v>19.05</v>
          </cell>
        </row>
        <row r="292">
          <cell r="AB292" t="str">
            <v>MP695-57</v>
          </cell>
          <cell r="AC292">
            <v>19.05</v>
          </cell>
        </row>
        <row r="293">
          <cell r="AB293" t="str">
            <v>MP695-76</v>
          </cell>
          <cell r="AC293">
            <v>19.05</v>
          </cell>
        </row>
        <row r="294">
          <cell r="AB294" t="str">
            <v>MP696-38</v>
          </cell>
          <cell r="AC294">
            <v>3.1749999999999998</v>
          </cell>
        </row>
        <row r="295">
          <cell r="AB295" t="str">
            <v>MP696-57</v>
          </cell>
          <cell r="AC295">
            <v>3.1749999999999998</v>
          </cell>
        </row>
        <row r="296">
          <cell r="AB296" t="str">
            <v>MP696-76</v>
          </cell>
          <cell r="AC296">
            <v>3.1749999999999998</v>
          </cell>
        </row>
        <row r="297">
          <cell r="AB297" t="str">
            <v>MP697-38</v>
          </cell>
          <cell r="AC297">
            <v>3.1649137600000001</v>
          </cell>
        </row>
        <row r="298">
          <cell r="AB298" t="str">
            <v>MP697-57</v>
          </cell>
          <cell r="AC298">
            <v>3.1649137600000001</v>
          </cell>
        </row>
        <row r="299">
          <cell r="AB299" t="str">
            <v>MP697-76</v>
          </cell>
          <cell r="AC299">
            <v>3.1649137600000001</v>
          </cell>
        </row>
        <row r="300">
          <cell r="AB300" t="str">
            <v>MP698-38</v>
          </cell>
          <cell r="AC300">
            <v>10.298999999999999</v>
          </cell>
        </row>
        <row r="301">
          <cell r="AB301" t="str">
            <v>MP698-57</v>
          </cell>
          <cell r="AC301">
            <v>10.298999999999999</v>
          </cell>
        </row>
        <row r="302">
          <cell r="AB302" t="str">
            <v>MP698-76</v>
          </cell>
          <cell r="AC302">
            <v>10.298999999999999</v>
          </cell>
        </row>
        <row r="303">
          <cell r="AB303" t="str">
            <v>MP699-38</v>
          </cell>
          <cell r="AC303">
            <v>9.5250000000000004</v>
          </cell>
        </row>
        <row r="304">
          <cell r="AB304" t="str">
            <v>MP699-57</v>
          </cell>
          <cell r="AC304">
            <v>9.5250000000000004</v>
          </cell>
        </row>
        <row r="305">
          <cell r="AB305" t="str">
            <v>MP699-76</v>
          </cell>
          <cell r="AC305">
            <v>9.5250000000000004</v>
          </cell>
        </row>
        <row r="306">
          <cell r="AB306" t="str">
            <v>MP6100-38</v>
          </cell>
          <cell r="AC306">
            <v>8.0760000000000005</v>
          </cell>
        </row>
        <row r="307">
          <cell r="AB307" t="str">
            <v>MP6100-57</v>
          </cell>
          <cell r="AC307">
            <v>8.0760000000000005</v>
          </cell>
        </row>
        <row r="308">
          <cell r="AB308" t="str">
            <v>MP6100-76</v>
          </cell>
          <cell r="AC308">
            <v>8.0760000000000005</v>
          </cell>
        </row>
        <row r="309">
          <cell r="AB309" t="str">
            <v>MP6101-38</v>
          </cell>
          <cell r="AC309">
            <v>21.452999999999999</v>
          </cell>
        </row>
        <row r="310">
          <cell r="AB310" t="str">
            <v>MP6101-57</v>
          </cell>
          <cell r="AC310">
            <v>21.452999999999999</v>
          </cell>
        </row>
        <row r="311">
          <cell r="AB311" t="str">
            <v>MP6101-76</v>
          </cell>
          <cell r="AC311">
            <v>21.452999999999999</v>
          </cell>
        </row>
        <row r="312">
          <cell r="AB312" t="str">
            <v>MP6102-38</v>
          </cell>
          <cell r="AC312">
            <v>19.05</v>
          </cell>
        </row>
        <row r="313">
          <cell r="AB313" t="str">
            <v>MP6102-57</v>
          </cell>
          <cell r="AC313">
            <v>19.05</v>
          </cell>
        </row>
        <row r="314">
          <cell r="AB314" t="str">
            <v>MP6102-76</v>
          </cell>
          <cell r="AC314">
            <v>19.05</v>
          </cell>
        </row>
        <row r="315">
          <cell r="AB315" t="str">
            <v>MP6103-38</v>
          </cell>
          <cell r="AC315">
            <v>18.059999999999999</v>
          </cell>
        </row>
        <row r="316">
          <cell r="AB316" t="str">
            <v>MP6103-57</v>
          </cell>
          <cell r="AC316">
            <v>37.6</v>
          </cell>
        </row>
        <row r="317">
          <cell r="AB317" t="str">
            <v>MP6103-76</v>
          </cell>
          <cell r="AC317">
            <v>56.6</v>
          </cell>
        </row>
        <row r="318">
          <cell r="AB318" t="str">
            <v>MP6103-89</v>
          </cell>
          <cell r="AC318">
            <v>69.599999999999994</v>
          </cell>
        </row>
        <row r="319">
          <cell r="AB319" t="str">
            <v>MP6104-38</v>
          </cell>
          <cell r="AC319">
            <v>18.95</v>
          </cell>
        </row>
        <row r="320">
          <cell r="AB320" t="str">
            <v>MP6104-57</v>
          </cell>
          <cell r="AC320">
            <v>37.950000000000003</v>
          </cell>
        </row>
        <row r="321">
          <cell r="AB321" t="str">
            <v>MP6104-76</v>
          </cell>
          <cell r="AC321">
            <v>56.95</v>
          </cell>
        </row>
        <row r="322">
          <cell r="AB322" t="str">
            <v>MP6104-89</v>
          </cell>
          <cell r="AC322">
            <v>69.95</v>
          </cell>
        </row>
        <row r="323">
          <cell r="AB323" t="str">
            <v>MP6105-38</v>
          </cell>
          <cell r="AC323">
            <v>25.4</v>
          </cell>
        </row>
        <row r="324">
          <cell r="AB324" t="str">
            <v>MP6105-57</v>
          </cell>
          <cell r="AC324">
            <v>25.4</v>
          </cell>
        </row>
        <row r="325">
          <cell r="AB325" t="str">
            <v>MP6105-76</v>
          </cell>
          <cell r="AC325">
            <v>25.4</v>
          </cell>
        </row>
        <row r="326">
          <cell r="AB326" t="str">
            <v>MP6106-38</v>
          </cell>
          <cell r="AC326">
            <v>9.375</v>
          </cell>
        </row>
        <row r="327">
          <cell r="AB327" t="str">
            <v>MP6106-57</v>
          </cell>
          <cell r="AC327">
            <v>9.375</v>
          </cell>
        </row>
        <row r="328">
          <cell r="AB328" t="str">
            <v>MP6106-76</v>
          </cell>
          <cell r="AC328">
            <v>9.375</v>
          </cell>
        </row>
        <row r="329">
          <cell r="AB329" t="str">
            <v>MP6107-38</v>
          </cell>
          <cell r="AC329">
            <v>25.170999999999999</v>
          </cell>
        </row>
        <row r="330">
          <cell r="AB330" t="str">
            <v>MP6107-57</v>
          </cell>
          <cell r="AC330">
            <v>25.170999999999999</v>
          </cell>
        </row>
        <row r="331">
          <cell r="AB331" t="str">
            <v>MP6107-76</v>
          </cell>
          <cell r="AC331">
            <v>25.170999999999999</v>
          </cell>
        </row>
        <row r="332">
          <cell r="AB332" t="str">
            <v>MP6108-38</v>
          </cell>
          <cell r="AC332">
            <v>24.456</v>
          </cell>
        </row>
        <row r="333">
          <cell r="AB333" t="str">
            <v>MP6108-57</v>
          </cell>
          <cell r="AC333">
            <v>24.456</v>
          </cell>
        </row>
        <row r="334">
          <cell r="AB334" t="str">
            <v>MP6108-76</v>
          </cell>
          <cell r="AC334">
            <v>24.456</v>
          </cell>
        </row>
        <row r="335">
          <cell r="AB335" t="str">
            <v>MP6109-38</v>
          </cell>
          <cell r="AC335">
            <v>17.462499999999999</v>
          </cell>
        </row>
        <row r="336">
          <cell r="AB336" t="str">
            <v>MP6109-57</v>
          </cell>
          <cell r="AC336">
            <v>17.462499999999999</v>
          </cell>
        </row>
        <row r="337">
          <cell r="AB337" t="str">
            <v>MP6109-76</v>
          </cell>
          <cell r="AC337">
            <v>17.462499999999999</v>
          </cell>
        </row>
        <row r="338">
          <cell r="AB338" t="str">
            <v>MP6110-38</v>
          </cell>
          <cell r="AC338">
            <v>15.875</v>
          </cell>
        </row>
        <row r="339">
          <cell r="AB339" t="str">
            <v>MP6110-57</v>
          </cell>
          <cell r="AC339">
            <v>15.875</v>
          </cell>
        </row>
        <row r="340">
          <cell r="AB340" t="str">
            <v>MP6110-76</v>
          </cell>
          <cell r="AC340">
            <v>15.875</v>
          </cell>
        </row>
        <row r="341">
          <cell r="AB341" t="str">
            <v>MP6111-38</v>
          </cell>
          <cell r="AC341">
            <v>17.835000000000001</v>
          </cell>
        </row>
        <row r="342">
          <cell r="AB342" t="str">
            <v>MP6111-57</v>
          </cell>
          <cell r="AC342">
            <v>17.835000000000001</v>
          </cell>
        </row>
        <row r="343">
          <cell r="AB343" t="str">
            <v>MP6111-76</v>
          </cell>
          <cell r="AC343">
            <v>17.835000000000001</v>
          </cell>
        </row>
        <row r="344">
          <cell r="AB344" t="str">
            <v>MP6112-38</v>
          </cell>
          <cell r="AC344">
            <v>1.8260000000000001</v>
          </cell>
        </row>
        <row r="345">
          <cell r="AB345" t="str">
            <v>MP6112-57</v>
          </cell>
          <cell r="AC345">
            <v>1.8260000000000001</v>
          </cell>
        </row>
        <row r="346">
          <cell r="AB346" t="str">
            <v>MP6112-76</v>
          </cell>
          <cell r="AC346">
            <v>1.8260000000000001</v>
          </cell>
        </row>
        <row r="347">
          <cell r="AB347" t="str">
            <v>MP6113-38</v>
          </cell>
          <cell r="AC347">
            <v>4.3479999999999999</v>
          </cell>
        </row>
        <row r="348">
          <cell r="AB348" t="str">
            <v>MP6113-57</v>
          </cell>
          <cell r="AC348">
            <v>4.3479999999999999</v>
          </cell>
        </row>
        <row r="349">
          <cell r="AB349" t="str">
            <v>MP6113-76</v>
          </cell>
          <cell r="AC349">
            <v>4.3479999999999999</v>
          </cell>
        </row>
        <row r="350">
          <cell r="AB350" t="str">
            <v>MP6114-38</v>
          </cell>
          <cell r="AC350">
            <v>2.8119999999999998</v>
          </cell>
        </row>
        <row r="351">
          <cell r="AB351" t="str">
            <v>MP6114-57</v>
          </cell>
          <cell r="AC351">
            <v>2.8119999999999998</v>
          </cell>
        </row>
        <row r="352">
          <cell r="AB352" t="str">
            <v>MP6114-76</v>
          </cell>
          <cell r="AC352">
            <v>2.8119999999999998</v>
          </cell>
        </row>
        <row r="353">
          <cell r="AB353" t="str">
            <v>MP6115-38</v>
          </cell>
          <cell r="AC353">
            <v>9.5250000000000004</v>
          </cell>
        </row>
        <row r="354">
          <cell r="AB354" t="str">
            <v>MP6115-57</v>
          </cell>
          <cell r="AC354">
            <v>9.5250000000000004</v>
          </cell>
        </row>
        <row r="355">
          <cell r="AB355" t="str">
            <v>MP6115-76</v>
          </cell>
          <cell r="AC355">
            <v>9.5250000000000004</v>
          </cell>
        </row>
        <row r="356">
          <cell r="AB356" t="str">
            <v>MP6116-38</v>
          </cell>
          <cell r="AC356">
            <v>25.4</v>
          </cell>
        </row>
        <row r="357">
          <cell r="AB357" t="str">
            <v>MP6116-57</v>
          </cell>
          <cell r="AC357">
            <v>25.4</v>
          </cell>
        </row>
        <row r="358">
          <cell r="AB358" t="str">
            <v>MP6116-76</v>
          </cell>
          <cell r="AC358">
            <v>25.4</v>
          </cell>
        </row>
        <row r="359">
          <cell r="AB359" t="str">
            <v>MP6117-38</v>
          </cell>
          <cell r="AC359">
            <v>23.806000000000001</v>
          </cell>
        </row>
        <row r="360">
          <cell r="AB360" t="str">
            <v>MP6117-57</v>
          </cell>
          <cell r="AC360">
            <v>30</v>
          </cell>
        </row>
        <row r="361">
          <cell r="AB361" t="str">
            <v>MP6117-76</v>
          </cell>
          <cell r="AC361">
            <v>30</v>
          </cell>
        </row>
      </sheetData>
      <sheetData sheetId="2"/>
      <sheetData sheetId="3">
        <row r="3">
          <cell r="A3" t="str">
            <v>PR246</v>
          </cell>
          <cell r="B3" t="str">
            <v>PR300-19</v>
          </cell>
          <cell r="C3">
            <v>30.143999999999998</v>
          </cell>
          <cell r="G3" t="str">
            <v>PR24-05</v>
          </cell>
          <cell r="H3">
            <v>5.3635999999999999</v>
          </cell>
          <cell r="J3" t="str">
            <v>OWPR300-19 RB</v>
          </cell>
          <cell r="K3" t="str">
            <v>OWPR500-22 RB</v>
          </cell>
          <cell r="L3">
            <v>32.631999999999998</v>
          </cell>
        </row>
        <row r="4">
          <cell r="A4" t="str">
            <v>PR215</v>
          </cell>
          <cell r="B4" t="str">
            <v>PR300-25</v>
          </cell>
          <cell r="C4">
            <v>36.344000000000001</v>
          </cell>
          <cell r="G4" t="str">
            <v>PR40</v>
          </cell>
          <cell r="H4">
            <v>25.4</v>
          </cell>
          <cell r="J4" t="str">
            <v>OWPR300-25 RB</v>
          </cell>
          <cell r="K4" t="str">
            <v>OWPR500-29 RB</v>
          </cell>
          <cell r="L4">
            <v>39.837000000000003</v>
          </cell>
        </row>
        <row r="5">
          <cell r="A5" t="str">
            <v>PR201</v>
          </cell>
          <cell r="B5" t="str">
            <v>PR300-32</v>
          </cell>
          <cell r="C5">
            <v>42.694000000000003</v>
          </cell>
          <cell r="G5" t="str">
            <v>PR41</v>
          </cell>
          <cell r="H5">
            <v>25.4</v>
          </cell>
          <cell r="J5" t="str">
            <v>OWPR300-32 RB</v>
          </cell>
          <cell r="K5" t="str">
            <v>OWPR500-35 RB</v>
          </cell>
          <cell r="L5">
            <v>46.186999999999998</v>
          </cell>
        </row>
        <row r="6">
          <cell r="B6" t="str">
            <v>PR300-38</v>
          </cell>
          <cell r="C6">
            <v>49.043999999999997</v>
          </cell>
          <cell r="G6" t="str">
            <v>PR90-19</v>
          </cell>
          <cell r="H6">
            <v>18.838999999999999</v>
          </cell>
          <cell r="K6" t="str">
            <v>OWPR500-42 RB</v>
          </cell>
          <cell r="L6">
            <v>52.536999999999999</v>
          </cell>
        </row>
        <row r="7">
          <cell r="B7" t="str">
            <v>PR300-44</v>
          </cell>
          <cell r="C7">
            <v>55.393999999999998</v>
          </cell>
          <cell r="G7" t="str">
            <v>PR91-18</v>
          </cell>
          <cell r="H7">
            <v>17.636374870000001</v>
          </cell>
          <cell r="J7" t="str">
            <v>OWPR301-06 RB</v>
          </cell>
          <cell r="K7" t="str">
            <v>OWPR501-06 RB</v>
          </cell>
          <cell r="L7">
            <v>17.350000000000001</v>
          </cell>
        </row>
        <row r="8">
          <cell r="B8" t="str">
            <v>PR300-51</v>
          </cell>
          <cell r="C8">
            <v>61.744</v>
          </cell>
          <cell r="G8" t="str">
            <v>PR93-18</v>
          </cell>
          <cell r="H8">
            <v>17.87143528</v>
          </cell>
          <cell r="J8" t="str">
            <v>OWPR301-13 RB</v>
          </cell>
          <cell r="K8" t="str">
            <v>OWPR501-13 RB</v>
          </cell>
          <cell r="L8">
            <v>23.983000000000001</v>
          </cell>
        </row>
        <row r="9">
          <cell r="A9" t="str">
            <v>PR224</v>
          </cell>
          <cell r="B9" t="str">
            <v>PR301-06</v>
          </cell>
          <cell r="C9">
            <v>17.350000000000001</v>
          </cell>
          <cell r="G9" t="str">
            <v>PR94-17</v>
          </cell>
          <cell r="H9">
            <v>17.303108049999999</v>
          </cell>
          <cell r="J9" t="str">
            <v>OWPR301-19 RB</v>
          </cell>
          <cell r="K9" t="str">
            <v>OWPR501-19 RB</v>
          </cell>
          <cell r="L9">
            <v>30.332999999999998</v>
          </cell>
        </row>
        <row r="10">
          <cell r="A10" t="str">
            <v>PR207</v>
          </cell>
          <cell r="B10" t="str">
            <v>PR301-13</v>
          </cell>
          <cell r="C10">
            <v>23.69</v>
          </cell>
          <cell r="G10" t="str">
            <v>PR95-19</v>
          </cell>
          <cell r="H10">
            <v>18.456066079999999</v>
          </cell>
          <cell r="J10" t="str">
            <v>OWPR301-25 RB</v>
          </cell>
          <cell r="K10" t="str">
            <v>OWPR501-25 RB</v>
          </cell>
          <cell r="L10">
            <v>36.683</v>
          </cell>
        </row>
        <row r="11">
          <cell r="A11" t="str">
            <v>PR206</v>
          </cell>
          <cell r="B11" t="str">
            <v>PR301-19</v>
          </cell>
          <cell r="C11">
            <v>30.04</v>
          </cell>
          <cell r="G11" t="str">
            <v>PR95-25</v>
          </cell>
          <cell r="H11">
            <v>25.4</v>
          </cell>
          <cell r="J11" t="str">
            <v>OWPR301-32 RB</v>
          </cell>
          <cell r="K11" t="str">
            <v>OWPR501-32 RB</v>
          </cell>
          <cell r="L11">
            <v>43.033000000000001</v>
          </cell>
        </row>
        <row r="12">
          <cell r="A12" t="str">
            <v>PR204</v>
          </cell>
          <cell r="B12" t="str">
            <v>PR301-25</v>
          </cell>
          <cell r="C12">
            <v>36.39</v>
          </cell>
          <cell r="G12" t="str">
            <v>PR95-32</v>
          </cell>
          <cell r="H12">
            <v>32</v>
          </cell>
          <cell r="K12" t="str">
            <v>OWPR502-25 RB</v>
          </cell>
          <cell r="L12">
            <v>36.401000000000003</v>
          </cell>
        </row>
        <row r="13">
          <cell r="A13" t="str">
            <v>PR219</v>
          </cell>
          <cell r="B13" t="str">
            <v>PR301-32</v>
          </cell>
          <cell r="C13">
            <v>42.74</v>
          </cell>
          <cell r="G13" t="str">
            <v>PR96-18</v>
          </cell>
          <cell r="H13">
            <v>17.831250000000001</v>
          </cell>
          <cell r="K13" t="str">
            <v>OWPR502-32 RB</v>
          </cell>
          <cell r="L13">
            <v>42.750999999999998</v>
          </cell>
        </row>
        <row r="14">
          <cell r="B14" t="str">
            <v>PR302-13</v>
          </cell>
          <cell r="C14">
            <v>23.7</v>
          </cell>
          <cell r="G14" t="str">
            <v>PR97-17</v>
          </cell>
          <cell r="H14">
            <v>17.411200000000001</v>
          </cell>
          <cell r="K14" t="str">
            <v>OWPR502-38 RB</v>
          </cell>
          <cell r="L14">
            <v>49.1</v>
          </cell>
        </row>
        <row r="15">
          <cell r="B15" t="str">
            <v>PR302-19</v>
          </cell>
          <cell r="C15">
            <v>30.05</v>
          </cell>
          <cell r="G15" t="str">
            <v>PR98-15</v>
          </cell>
          <cell r="H15">
            <v>15.081</v>
          </cell>
          <cell r="K15" t="str">
            <v>OWPR502-44 RB</v>
          </cell>
          <cell r="L15">
            <v>55.45</v>
          </cell>
        </row>
        <row r="16">
          <cell r="A16" t="str">
            <v>PR209</v>
          </cell>
          <cell r="B16" t="str">
            <v>PR302-25</v>
          </cell>
          <cell r="C16">
            <v>36.401000000000003</v>
          </cell>
          <cell r="G16" t="str">
            <v>PR99-26</v>
          </cell>
          <cell r="H16">
            <v>25.68835193</v>
          </cell>
          <cell r="J16" t="str">
            <v>OWPR303-25 RB</v>
          </cell>
          <cell r="K16" t="str">
            <v>OWPR503-25 RB</v>
          </cell>
          <cell r="L16">
            <v>36.4</v>
          </cell>
        </row>
        <row r="17">
          <cell r="A17" t="str">
            <v>PR203</v>
          </cell>
          <cell r="B17" t="str">
            <v>PR302-32</v>
          </cell>
          <cell r="C17">
            <v>42.750999999999998</v>
          </cell>
          <cell r="G17" t="str">
            <v>PR107-19</v>
          </cell>
          <cell r="H17">
            <v>19.05</v>
          </cell>
          <cell r="J17" t="str">
            <v>OWPR303-32 RB</v>
          </cell>
          <cell r="K17" t="str">
            <v>OWPR503-32 RB</v>
          </cell>
          <cell r="L17">
            <v>42.75</v>
          </cell>
        </row>
        <row r="18">
          <cell r="A18" t="str">
            <v>PR240</v>
          </cell>
          <cell r="B18" t="str">
            <v>PR302-38</v>
          </cell>
          <cell r="C18">
            <v>48.98</v>
          </cell>
          <cell r="G18" t="str">
            <v>PR109-17</v>
          </cell>
          <cell r="H18">
            <v>16.5</v>
          </cell>
          <cell r="J18" t="str">
            <v>OWPR303-38 RB</v>
          </cell>
          <cell r="K18" t="str">
            <v>OWPR503-38 RB</v>
          </cell>
          <cell r="L18">
            <v>49.1</v>
          </cell>
        </row>
        <row r="19">
          <cell r="A19" t="str">
            <v>PR229</v>
          </cell>
          <cell r="B19" t="str">
            <v>PR302-44</v>
          </cell>
          <cell r="C19">
            <v>55.45</v>
          </cell>
          <cell r="G19" t="str">
            <v>PR109-25</v>
          </cell>
          <cell r="H19">
            <v>25.4</v>
          </cell>
          <cell r="K19" t="str">
            <v>OWPR504-25 RB</v>
          </cell>
          <cell r="L19">
            <v>36.4</v>
          </cell>
        </row>
        <row r="20">
          <cell r="A20" t="str">
            <v>PR218</v>
          </cell>
          <cell r="B20" t="str">
            <v>PR302-51</v>
          </cell>
          <cell r="C20">
            <v>61.801000000000002</v>
          </cell>
          <cell r="G20" t="str">
            <v>PR109-32</v>
          </cell>
          <cell r="H20">
            <v>32</v>
          </cell>
          <cell r="J20" t="str">
            <v>OWPR400-32 RB</v>
          </cell>
          <cell r="K20" t="str">
            <v>OWPR504-32 RB</v>
          </cell>
          <cell r="L20">
            <v>42.768999999999998</v>
          </cell>
        </row>
        <row r="21">
          <cell r="A21" t="str">
            <v>PR211</v>
          </cell>
          <cell r="B21" t="str">
            <v>PR303-25</v>
          </cell>
          <cell r="C21">
            <v>36.392000000000003</v>
          </cell>
          <cell r="G21" t="str">
            <v>PR110-32</v>
          </cell>
          <cell r="H21">
            <v>32</v>
          </cell>
          <cell r="J21" t="str">
            <v>OWPR400-38 RB</v>
          </cell>
          <cell r="K21" t="str">
            <v>OWPR504-38 RB</v>
          </cell>
          <cell r="L21">
            <v>49.1</v>
          </cell>
        </row>
        <row r="22">
          <cell r="A22" t="str">
            <v>PR202</v>
          </cell>
          <cell r="B22" t="str">
            <v>PR303-32</v>
          </cell>
          <cell r="C22">
            <v>42.741999999999997</v>
          </cell>
          <cell r="G22" t="str">
            <v>PR204-25</v>
          </cell>
          <cell r="H22">
            <v>25</v>
          </cell>
          <cell r="K22" t="str">
            <v>OWPR504-51 RB</v>
          </cell>
          <cell r="L22">
            <v>61.802</v>
          </cell>
        </row>
        <row r="23">
          <cell r="B23" t="str">
            <v>PR303-38</v>
          </cell>
          <cell r="C23">
            <v>49.091999999999999</v>
          </cell>
          <cell r="G23" t="str">
            <v>PR210-13</v>
          </cell>
          <cell r="H23">
            <v>13</v>
          </cell>
          <cell r="K23" t="str">
            <v>OWPR506-20 RB</v>
          </cell>
          <cell r="L23">
            <v>31.010999999999999</v>
          </cell>
        </row>
        <row r="24">
          <cell r="B24" t="str">
            <v>PR303-44</v>
          </cell>
          <cell r="C24">
            <v>55.442</v>
          </cell>
          <cell r="G24" t="str">
            <v>PR210-26</v>
          </cell>
          <cell r="H24">
            <v>26</v>
          </cell>
          <cell r="K24" t="str">
            <v>OWPR506-26 RB</v>
          </cell>
          <cell r="L24">
            <v>37.438000000000002</v>
          </cell>
        </row>
        <row r="25">
          <cell r="B25" t="str">
            <v>PR303-51</v>
          </cell>
          <cell r="C25">
            <v>62.442</v>
          </cell>
          <cell r="G25" t="str">
            <v>PR210-32</v>
          </cell>
          <cell r="H25">
            <v>32</v>
          </cell>
          <cell r="K25" t="str">
            <v>OWPR506-33 RB</v>
          </cell>
          <cell r="L25">
            <v>43.787999999999997</v>
          </cell>
        </row>
        <row r="26">
          <cell r="B26" t="str">
            <v>PR304-19</v>
          </cell>
          <cell r="C26">
            <v>30</v>
          </cell>
          <cell r="G26" t="str">
            <v>PR256-32</v>
          </cell>
          <cell r="H26">
            <v>32</v>
          </cell>
          <cell r="J26" t="str">
            <v>OWPR308-03 RB</v>
          </cell>
          <cell r="K26" t="str">
            <v>OWPR508-03 RB</v>
          </cell>
          <cell r="L26">
            <v>14.175000000000001</v>
          </cell>
        </row>
        <row r="27">
          <cell r="A27" t="str">
            <v>PR228</v>
          </cell>
          <cell r="B27" t="str">
            <v>PR304-25</v>
          </cell>
          <cell r="C27">
            <v>36.418999999999997</v>
          </cell>
          <cell r="G27" t="str">
            <v>PR257-27</v>
          </cell>
          <cell r="H27">
            <v>27</v>
          </cell>
          <cell r="J27" t="str">
            <v>OWPR308-05 RB</v>
          </cell>
          <cell r="K27" t="str">
            <v>OWPR508-05 RB</v>
          </cell>
          <cell r="L27">
            <v>15.762</v>
          </cell>
        </row>
        <row r="28">
          <cell r="A28" t="str">
            <v>PR227</v>
          </cell>
          <cell r="B28" t="str">
            <v>PR304-32</v>
          </cell>
          <cell r="C28">
            <v>42.768999999999998</v>
          </cell>
          <cell r="J28" t="str">
            <v>OWPR308-06 RB</v>
          </cell>
          <cell r="K28" t="str">
            <v>OWPR508-06 RB</v>
          </cell>
          <cell r="L28">
            <v>17.350000000000001</v>
          </cell>
        </row>
        <row r="29">
          <cell r="A29" t="str">
            <v>PR236</v>
          </cell>
          <cell r="B29" t="str">
            <v>PR304-38</v>
          </cell>
          <cell r="C29">
            <v>49.119</v>
          </cell>
          <cell r="J29" t="str">
            <v>OWPR308-13 RB</v>
          </cell>
          <cell r="K29" t="str">
            <v>OWPR508-13 RB</v>
          </cell>
          <cell r="L29">
            <v>23.7</v>
          </cell>
        </row>
        <row r="30">
          <cell r="A30" t="str">
            <v>PR262</v>
          </cell>
          <cell r="B30" t="str">
            <v>PR304-51</v>
          </cell>
          <cell r="C30">
            <v>61.823999999999998</v>
          </cell>
          <cell r="J30" t="str">
            <v>OWPR308-19 RB</v>
          </cell>
          <cell r="K30" t="str">
            <v>OWPR508-19 RB</v>
          </cell>
          <cell r="L30">
            <v>30.332999999999998</v>
          </cell>
        </row>
        <row r="31">
          <cell r="A31" t="str">
            <v>PR208</v>
          </cell>
          <cell r="B31" t="str">
            <v>PR305-19</v>
          </cell>
          <cell r="C31">
            <v>30.042000000000002</v>
          </cell>
          <cell r="J31" t="str">
            <v>OWPR308-25 RB</v>
          </cell>
          <cell r="K31" t="str">
            <v>OWPR508-25 RB</v>
          </cell>
          <cell r="L31">
            <v>36.4</v>
          </cell>
        </row>
        <row r="32">
          <cell r="B32" t="str">
            <v>PR305-25</v>
          </cell>
          <cell r="C32">
            <v>36.392000000000003</v>
          </cell>
          <cell r="J32" t="str">
            <v>OWPR308-32 RB</v>
          </cell>
          <cell r="K32" t="str">
            <v>OWPR508-32 RB</v>
          </cell>
          <cell r="L32">
            <v>43.033000000000001</v>
          </cell>
        </row>
        <row r="33">
          <cell r="A33" t="str">
            <v>PR205</v>
          </cell>
          <cell r="B33" t="str">
            <v>PR305-32</v>
          </cell>
          <cell r="C33">
            <v>42.741999999999997</v>
          </cell>
          <cell r="K33" t="str">
            <v>OWPR510-26 RB</v>
          </cell>
          <cell r="L33">
            <v>37.438000000000002</v>
          </cell>
        </row>
        <row r="34">
          <cell r="A34" t="str">
            <v>PR272</v>
          </cell>
          <cell r="B34" t="str">
            <v>PR305-38</v>
          </cell>
          <cell r="C34">
            <v>49.1</v>
          </cell>
          <cell r="K34" t="str">
            <v>OWPR510-33 RB</v>
          </cell>
          <cell r="L34">
            <v>43.787999999999997</v>
          </cell>
        </row>
        <row r="35">
          <cell r="A35" t="str">
            <v>PR249</v>
          </cell>
          <cell r="B35" t="str">
            <v>PR305-51</v>
          </cell>
          <cell r="C35">
            <v>61.819000000000003</v>
          </cell>
          <cell r="K35" t="str">
            <v>OWPR512-32 RB</v>
          </cell>
          <cell r="L35">
            <v>43.499000000000002</v>
          </cell>
        </row>
        <row r="36">
          <cell r="B36" t="str">
            <v>PR306-19</v>
          </cell>
          <cell r="C36">
            <v>30.05</v>
          </cell>
          <cell r="K36" t="str">
            <v>OWPR513-16 RB</v>
          </cell>
          <cell r="L36">
            <v>27.039000000000001</v>
          </cell>
        </row>
        <row r="37">
          <cell r="A37" t="str">
            <v>PR210</v>
          </cell>
          <cell r="B37" t="str">
            <v>PR306-25</v>
          </cell>
          <cell r="C37">
            <v>36.476999999999997</v>
          </cell>
          <cell r="J37" t="str">
            <v>OWPR317-35 RB</v>
          </cell>
          <cell r="K37" t="str">
            <v>OWPR517-35 RB</v>
          </cell>
          <cell r="L37">
            <v>44.963999999999999</v>
          </cell>
        </row>
        <row r="38">
          <cell r="A38" t="str">
            <v>PR255</v>
          </cell>
          <cell r="B38" t="str">
            <v>PR306-32</v>
          </cell>
          <cell r="C38">
            <v>42.826999999999998</v>
          </cell>
          <cell r="J38" t="str">
            <v>OWPR317-38 RB</v>
          </cell>
          <cell r="K38" t="str">
            <v>OWPR517-52 RB</v>
          </cell>
          <cell r="L38">
            <v>62.503999999999998</v>
          </cell>
        </row>
        <row r="39">
          <cell r="B39" t="str">
            <v>PR307-19</v>
          </cell>
          <cell r="C39">
            <v>30.068999999999999</v>
          </cell>
          <cell r="K39" t="str">
            <v>OWPR522-25 RB</v>
          </cell>
          <cell r="L39">
            <v>36.4</v>
          </cell>
        </row>
        <row r="40">
          <cell r="A40" t="str">
            <v>PR212</v>
          </cell>
          <cell r="B40" t="str">
            <v>PR307-25</v>
          </cell>
          <cell r="C40">
            <v>36.392000000000003</v>
          </cell>
          <cell r="K40" t="str">
            <v>OWPR522-38 RB</v>
          </cell>
          <cell r="L40">
            <v>49.1</v>
          </cell>
        </row>
        <row r="41">
          <cell r="A41" t="str">
            <v>PR241</v>
          </cell>
          <cell r="B41" t="str">
            <v>PR307-32</v>
          </cell>
          <cell r="C41">
            <v>42.741999999999997</v>
          </cell>
          <cell r="J41" t="str">
            <v>OWPR326-19 RB</v>
          </cell>
          <cell r="K41" t="str">
            <v>OWPR526-19 RB</v>
          </cell>
          <cell r="L41">
            <v>30.05</v>
          </cell>
        </row>
        <row r="42">
          <cell r="B42" t="str">
            <v>PR307-38</v>
          </cell>
          <cell r="C42">
            <v>49.091999999999999</v>
          </cell>
          <cell r="J42" t="str">
            <v>OWPR326-25 RB</v>
          </cell>
          <cell r="K42" t="str">
            <v>OWPR526-25 RB</v>
          </cell>
          <cell r="L42">
            <v>36.4</v>
          </cell>
        </row>
        <row r="43">
          <cell r="B43" t="str">
            <v>PR308-03</v>
          </cell>
          <cell r="C43">
            <v>14.175000000000001</v>
          </cell>
          <cell r="J43" t="str">
            <v>OWPR326-32 RB</v>
          </cell>
          <cell r="K43" t="str">
            <v>OWPR526-32 RB</v>
          </cell>
          <cell r="L43">
            <v>42.75</v>
          </cell>
        </row>
        <row r="44">
          <cell r="B44" t="str">
            <v>PR308-05</v>
          </cell>
          <cell r="C44">
            <v>15.762</v>
          </cell>
          <cell r="K44" t="str">
            <v>OWPR527-32 RB</v>
          </cell>
          <cell r="L44">
            <v>42.747</v>
          </cell>
        </row>
        <row r="45">
          <cell r="A45" t="str">
            <v>PR235</v>
          </cell>
          <cell r="B45" t="str">
            <v>PR308-06</v>
          </cell>
          <cell r="C45">
            <v>17.350000000000001</v>
          </cell>
          <cell r="K45" t="str">
            <v>RVSCP PR324 (25.4 S&amp;R)</v>
          </cell>
          <cell r="L45">
            <v>11.5</v>
          </cell>
        </row>
        <row r="46">
          <cell r="A46" t="str">
            <v>PR234</v>
          </cell>
          <cell r="B46" t="str">
            <v>PR308-13</v>
          </cell>
          <cell r="C46">
            <v>23.7</v>
          </cell>
          <cell r="K46" t="str">
            <v>RVSCP PR324 (28.6 S&amp;R)</v>
          </cell>
          <cell r="L46">
            <v>14.7</v>
          </cell>
        </row>
        <row r="47">
          <cell r="A47" t="str">
            <v>PR233</v>
          </cell>
          <cell r="B47" t="str">
            <v>PR308-19</v>
          </cell>
          <cell r="C47">
            <v>30.332999999999998</v>
          </cell>
          <cell r="K47" t="str">
            <v>RVSCP PR324 (31.8 S&amp;R)</v>
          </cell>
          <cell r="L47">
            <v>17.899999999999999</v>
          </cell>
        </row>
        <row r="48">
          <cell r="A48" t="str">
            <v>PR232</v>
          </cell>
          <cell r="B48" t="str">
            <v>PR308-25</v>
          </cell>
          <cell r="C48">
            <v>36.4</v>
          </cell>
        </row>
        <row r="49">
          <cell r="A49" t="str">
            <v>PR231</v>
          </cell>
          <cell r="B49" t="str">
            <v>PR308-32</v>
          </cell>
          <cell r="C49">
            <v>43.033000000000001</v>
          </cell>
        </row>
        <row r="50">
          <cell r="A50" t="str">
            <v>PR213</v>
          </cell>
          <cell r="B50" t="str">
            <v>PR309-13</v>
          </cell>
          <cell r="C50">
            <v>23.722000000000001</v>
          </cell>
        </row>
        <row r="51">
          <cell r="B51" t="str">
            <v>PR309-19</v>
          </cell>
          <cell r="C51">
            <v>30.071999999999999</v>
          </cell>
        </row>
        <row r="52">
          <cell r="A52" t="str">
            <v>PR239</v>
          </cell>
          <cell r="B52" t="str">
            <v>PR309-25</v>
          </cell>
          <cell r="C52">
            <v>36.42</v>
          </cell>
        </row>
        <row r="53">
          <cell r="A53" t="str">
            <v>PR238</v>
          </cell>
          <cell r="B53" t="str">
            <v>PR309-32</v>
          </cell>
          <cell r="C53">
            <v>42.771999999999998</v>
          </cell>
        </row>
        <row r="54">
          <cell r="A54" t="str">
            <v>PR271</v>
          </cell>
          <cell r="B54" t="str">
            <v>PR310-25</v>
          </cell>
          <cell r="C54">
            <v>36.476999999999997</v>
          </cell>
        </row>
        <row r="55">
          <cell r="A55" t="str">
            <v>PR243</v>
          </cell>
          <cell r="B55" t="str">
            <v>PR310-32</v>
          </cell>
          <cell r="C55">
            <v>42.826999999999998</v>
          </cell>
        </row>
        <row r="56">
          <cell r="A56" t="str">
            <v>PR220</v>
          </cell>
          <cell r="B56" t="str">
            <v>PR311-25</v>
          </cell>
          <cell r="C56">
            <v>36.433</v>
          </cell>
        </row>
        <row r="57">
          <cell r="A57" t="str">
            <v>PR214</v>
          </cell>
          <cell r="B57" t="str">
            <v>PR312-32</v>
          </cell>
          <cell r="C57">
            <v>42.688000000000002</v>
          </cell>
        </row>
        <row r="58">
          <cell r="A58" t="str">
            <v>PR242</v>
          </cell>
          <cell r="B58" t="str">
            <v>PR312-38</v>
          </cell>
          <cell r="C58">
            <v>19.100000000000001</v>
          </cell>
        </row>
        <row r="59">
          <cell r="A59" t="str">
            <v>PR217</v>
          </cell>
          <cell r="B59" t="str">
            <v>PR313-13</v>
          </cell>
          <cell r="C59">
            <v>23.652000000000001</v>
          </cell>
        </row>
        <row r="60">
          <cell r="A60" t="str">
            <v>PR237</v>
          </cell>
          <cell r="B60" t="str">
            <v>PR314-06</v>
          </cell>
          <cell r="C60">
            <v>17.155000000000001</v>
          </cell>
        </row>
        <row r="61">
          <cell r="A61" t="str">
            <v>PR244</v>
          </cell>
          <cell r="B61" t="str">
            <v>PR315-19</v>
          </cell>
          <cell r="C61">
            <v>30.050999999999998</v>
          </cell>
        </row>
        <row r="62">
          <cell r="A62" t="str">
            <v>PR216</v>
          </cell>
          <cell r="B62" t="str">
            <v>PR316-13</v>
          </cell>
          <cell r="C62">
            <v>23.7</v>
          </cell>
        </row>
        <row r="63">
          <cell r="A63" t="str">
            <v>PR245</v>
          </cell>
          <cell r="B63" t="str">
            <v>PR316-25</v>
          </cell>
          <cell r="C63">
            <v>36.4</v>
          </cell>
        </row>
        <row r="64">
          <cell r="B64" t="str">
            <v>PR316-32</v>
          </cell>
          <cell r="C64">
            <v>42.75</v>
          </cell>
        </row>
        <row r="65">
          <cell r="A65" t="str">
            <v>PR225</v>
          </cell>
          <cell r="B65" t="str">
            <v>PR317-25</v>
          </cell>
          <cell r="C65">
            <v>36.668999999999997</v>
          </cell>
        </row>
        <row r="66">
          <cell r="B66" t="str">
            <v>PR317-32</v>
          </cell>
          <cell r="C66">
            <v>42.75</v>
          </cell>
        </row>
        <row r="67">
          <cell r="A67" t="str">
            <v>PR226</v>
          </cell>
          <cell r="B67" t="str">
            <v>PR317-38</v>
          </cell>
          <cell r="C67">
            <v>49.521999999999998</v>
          </cell>
        </row>
        <row r="68">
          <cell r="A68" t="str">
            <v>PR221</v>
          </cell>
          <cell r="B68" t="str">
            <v>PR318-25</v>
          </cell>
          <cell r="C68">
            <v>36.4</v>
          </cell>
        </row>
        <row r="69">
          <cell r="A69" t="str">
            <v>PR222</v>
          </cell>
          <cell r="B69" t="str">
            <v>PR319-10</v>
          </cell>
          <cell r="C69">
            <v>20.524000000000001</v>
          </cell>
        </row>
        <row r="70">
          <cell r="A70" t="str">
            <v>PR269</v>
          </cell>
          <cell r="B70" t="str">
            <v>PR320-25</v>
          </cell>
          <cell r="C70">
            <v>36.4</v>
          </cell>
        </row>
        <row r="71">
          <cell r="A71" t="str">
            <v>PR223</v>
          </cell>
          <cell r="B71" t="str">
            <v>PR320-32</v>
          </cell>
          <cell r="C71">
            <v>42.537999999999997</v>
          </cell>
        </row>
        <row r="72">
          <cell r="A72" t="str">
            <v>PR270</v>
          </cell>
          <cell r="B72" t="str">
            <v>PR320-44</v>
          </cell>
          <cell r="C72">
            <v>55.45</v>
          </cell>
        </row>
        <row r="73">
          <cell r="A73" t="str">
            <v>PR230</v>
          </cell>
          <cell r="B73" t="str">
            <v>PR321-32</v>
          </cell>
          <cell r="C73">
            <v>42.75</v>
          </cell>
        </row>
        <row r="74">
          <cell r="A74" t="str">
            <v>PR248</v>
          </cell>
          <cell r="B74" t="str">
            <v>PR322-25</v>
          </cell>
          <cell r="C74">
            <v>36.418999999999997</v>
          </cell>
        </row>
        <row r="75">
          <cell r="B75" t="str">
            <v>PR322-32</v>
          </cell>
          <cell r="C75">
            <v>42.768999999999998</v>
          </cell>
        </row>
        <row r="76">
          <cell r="A76" t="str">
            <v>PR247</v>
          </cell>
          <cell r="B76" t="str">
            <v>PR322-38</v>
          </cell>
          <cell r="C76">
            <v>49.119</v>
          </cell>
        </row>
        <row r="77">
          <cell r="A77" t="str">
            <v>PR273</v>
          </cell>
          <cell r="B77" t="str">
            <v>PR323-25</v>
          </cell>
          <cell r="C77">
            <v>36.4</v>
          </cell>
        </row>
        <row r="78">
          <cell r="A78" t="str">
            <v>PR250</v>
          </cell>
          <cell r="B78" t="str">
            <v>PR323-32</v>
          </cell>
          <cell r="C78">
            <v>42.951999999999998</v>
          </cell>
        </row>
        <row r="79">
          <cell r="A79" t="str">
            <v>RVSCP400T10</v>
          </cell>
          <cell r="B79" t="str">
            <v>RVSCP PR324</v>
          </cell>
          <cell r="C79">
            <v>20</v>
          </cell>
        </row>
        <row r="80">
          <cell r="A80" t="str">
            <v>RVSCP400T12</v>
          </cell>
          <cell r="B80" t="str">
            <v>RVSCP PR324</v>
          </cell>
          <cell r="C80">
            <v>22.1</v>
          </cell>
        </row>
        <row r="81">
          <cell r="A81" t="str">
            <v>RVSCP400T15</v>
          </cell>
          <cell r="B81" t="str">
            <v>RVSCP PR324</v>
          </cell>
          <cell r="C81">
            <v>23.420999999999999</v>
          </cell>
        </row>
        <row r="82">
          <cell r="A82" t="str">
            <v>RVSCP400T16</v>
          </cell>
          <cell r="B82" t="str">
            <v>RVSCP PR324</v>
          </cell>
          <cell r="C82">
            <v>23.564</v>
          </cell>
        </row>
        <row r="83">
          <cell r="A83" t="str">
            <v>RVSCP400T18</v>
          </cell>
          <cell r="B83" t="str">
            <v>RVSCP PR324</v>
          </cell>
          <cell r="C83">
            <v>24</v>
          </cell>
        </row>
        <row r="84">
          <cell r="A84" t="str">
            <v>RVSCP400T21</v>
          </cell>
          <cell r="B84" t="str">
            <v>RVSCP PR324</v>
          </cell>
          <cell r="C84">
            <v>24</v>
          </cell>
        </row>
        <row r="85">
          <cell r="A85" t="str">
            <v>PR251</v>
          </cell>
          <cell r="B85" t="str">
            <v>PR325-25</v>
          </cell>
          <cell r="C85">
            <v>36.594000000000001</v>
          </cell>
        </row>
        <row r="86">
          <cell r="A86" t="str">
            <v>PR254</v>
          </cell>
          <cell r="B86" t="str">
            <v>PR326-19</v>
          </cell>
          <cell r="C86">
            <v>30.05</v>
          </cell>
        </row>
        <row r="87">
          <cell r="A87" t="str">
            <v>PR253</v>
          </cell>
          <cell r="B87" t="str">
            <v>PR326-25</v>
          </cell>
          <cell r="C87">
            <v>36.4</v>
          </cell>
        </row>
        <row r="88">
          <cell r="A88" t="str">
            <v>PR252</v>
          </cell>
          <cell r="B88" t="str">
            <v>PR326-32</v>
          </cell>
          <cell r="C88">
            <v>42.75</v>
          </cell>
        </row>
        <row r="89">
          <cell r="B89" t="str">
            <v>PR326-51</v>
          </cell>
          <cell r="C89">
            <v>61.8</v>
          </cell>
        </row>
        <row r="90">
          <cell r="A90" t="str">
            <v>PR259</v>
          </cell>
          <cell r="B90" t="str">
            <v>PR327-19</v>
          </cell>
          <cell r="C90">
            <v>30.058</v>
          </cell>
        </row>
        <row r="91">
          <cell r="A91" t="str">
            <v>PR258</v>
          </cell>
          <cell r="B91" t="str">
            <v>PR327-25</v>
          </cell>
          <cell r="C91">
            <v>36.408000000000001</v>
          </cell>
        </row>
        <row r="92">
          <cell r="A92" t="str">
            <v>PR257</v>
          </cell>
          <cell r="B92" t="str">
            <v>PR327-32</v>
          </cell>
          <cell r="C92">
            <v>42.747</v>
          </cell>
        </row>
        <row r="93">
          <cell r="B93" t="str">
            <v>PR327-38</v>
          </cell>
          <cell r="C93">
            <v>49.101999999999997</v>
          </cell>
        </row>
        <row r="94">
          <cell r="A94" t="str">
            <v>PR260</v>
          </cell>
          <cell r="B94" t="str">
            <v>PR328-32</v>
          </cell>
          <cell r="C94">
            <v>42.75</v>
          </cell>
        </row>
        <row r="95">
          <cell r="A95" t="str">
            <v>PR261</v>
          </cell>
          <cell r="B95" t="str">
            <v>PR329-19</v>
          </cell>
          <cell r="C95">
            <v>30.05</v>
          </cell>
        </row>
        <row r="96">
          <cell r="B96" t="str">
            <v>PR331-32</v>
          </cell>
          <cell r="C96">
            <v>42.75</v>
          </cell>
        </row>
        <row r="97">
          <cell r="A97" t="str">
            <v>PR266</v>
          </cell>
          <cell r="B97" t="str">
            <v>PR331-38</v>
          </cell>
          <cell r="C97">
            <v>49.1</v>
          </cell>
        </row>
        <row r="98">
          <cell r="A98" t="str">
            <v>PR267</v>
          </cell>
          <cell r="B98" t="str">
            <v>PR332-25</v>
          </cell>
          <cell r="C98">
            <v>36.4</v>
          </cell>
        </row>
        <row r="99">
          <cell r="A99" t="str">
            <v>PR268</v>
          </cell>
          <cell r="B99" t="str">
            <v>PR333-10</v>
          </cell>
          <cell r="C99">
            <v>20.106999999999999</v>
          </cell>
        </row>
        <row r="100">
          <cell r="A100" t="str">
            <v>PR274</v>
          </cell>
          <cell r="B100" t="str">
            <v>PR334-25</v>
          </cell>
          <cell r="C100">
            <v>36.811999999999998</v>
          </cell>
        </row>
        <row r="101">
          <cell r="B101" t="str">
            <v>PR335-25</v>
          </cell>
          <cell r="C101">
            <v>36.381</v>
          </cell>
        </row>
        <row r="102">
          <cell r="B102" t="str">
            <v>PR336-19</v>
          </cell>
          <cell r="C102">
            <v>30.05</v>
          </cell>
        </row>
        <row r="103">
          <cell r="B103" t="str">
            <v>PR336-25</v>
          </cell>
          <cell r="C103">
            <v>36.4</v>
          </cell>
        </row>
        <row r="104">
          <cell r="B104" t="str">
            <v>PR337-13</v>
          </cell>
          <cell r="C104">
            <v>23.7</v>
          </cell>
        </row>
        <row r="105">
          <cell r="B105" t="str">
            <v>PR338-25</v>
          </cell>
          <cell r="C105">
            <v>36.368000000000002</v>
          </cell>
        </row>
        <row r="106">
          <cell r="B106" t="str">
            <v>PR339-04</v>
          </cell>
          <cell r="C106">
            <v>14.667</v>
          </cell>
        </row>
        <row r="107">
          <cell r="B107" t="str">
            <v>PR340-51</v>
          </cell>
          <cell r="C107">
            <v>61.8</v>
          </cell>
        </row>
        <row r="108">
          <cell r="B108" t="str">
            <v>PR341-25</v>
          </cell>
          <cell r="C108">
            <v>36.4</v>
          </cell>
        </row>
        <row r="109">
          <cell r="B109" t="str">
            <v>PR341-32</v>
          </cell>
          <cell r="C109">
            <v>42.75</v>
          </cell>
        </row>
        <row r="110">
          <cell r="B110" t="str">
            <v>PR342-19</v>
          </cell>
          <cell r="C110">
            <v>30</v>
          </cell>
        </row>
        <row r="111">
          <cell r="B111" t="str">
            <v>PR342-25</v>
          </cell>
          <cell r="C111">
            <v>36.418999999999997</v>
          </cell>
        </row>
        <row r="112">
          <cell r="B112" t="str">
            <v>PR342-32</v>
          </cell>
          <cell r="C112">
            <v>42.768999999999998</v>
          </cell>
        </row>
        <row r="113">
          <cell r="B113" t="str">
            <v>PR343-32</v>
          </cell>
          <cell r="C113">
            <v>42.75</v>
          </cell>
        </row>
        <row r="114">
          <cell r="B114" t="str">
            <v>PR344-32</v>
          </cell>
          <cell r="C114">
            <v>42.75</v>
          </cell>
        </row>
        <row r="115">
          <cell r="B115" t="str">
            <v>PR345-25</v>
          </cell>
          <cell r="C115">
            <v>36.445999999999998</v>
          </cell>
        </row>
        <row r="116">
          <cell r="B116" t="str">
            <v>PR345-32</v>
          </cell>
          <cell r="C116">
            <v>42.795999999999999</v>
          </cell>
        </row>
        <row r="117">
          <cell r="B117" t="str">
            <v>PR345-38</v>
          </cell>
          <cell r="C117">
            <v>49.146000000000001</v>
          </cell>
        </row>
        <row r="118">
          <cell r="B118" t="str">
            <v>PR346-25</v>
          </cell>
          <cell r="C118">
            <v>36.368000000000002</v>
          </cell>
        </row>
        <row r="119">
          <cell r="B119" t="str">
            <v>PR347-32</v>
          </cell>
          <cell r="C119">
            <v>42.75</v>
          </cell>
        </row>
        <row r="120">
          <cell r="B120" t="str">
            <v>PR347-38</v>
          </cell>
          <cell r="C120">
            <v>49.1</v>
          </cell>
        </row>
        <row r="121">
          <cell r="B121" t="str">
            <v>PR347-51</v>
          </cell>
          <cell r="C121">
            <v>61.8</v>
          </cell>
        </row>
      </sheetData>
      <sheetData sheetId="4">
        <row r="3">
          <cell r="A3" t="str">
            <v>SR100</v>
          </cell>
          <cell r="B3">
            <v>0</v>
          </cell>
          <cell r="D3" t="str">
            <v>SR187</v>
          </cell>
          <cell r="E3">
            <v>6.35</v>
          </cell>
          <cell r="G3" t="str">
            <v>SR24</v>
          </cell>
          <cell r="H3">
            <v>4.5</v>
          </cell>
        </row>
        <row r="4">
          <cell r="A4" t="str">
            <v>SR101</v>
          </cell>
          <cell r="B4">
            <v>4.7625000000000002</v>
          </cell>
          <cell r="D4" t="str">
            <v>SR188</v>
          </cell>
          <cell r="E4">
            <v>6.35</v>
          </cell>
          <cell r="G4" t="str">
            <v>SR90</v>
          </cell>
          <cell r="H4">
            <v>18.122</v>
          </cell>
        </row>
        <row r="5">
          <cell r="A5" t="str">
            <v>SR102</v>
          </cell>
          <cell r="B5">
            <v>9.1998800000000003</v>
          </cell>
          <cell r="D5" t="str">
            <v>SR189</v>
          </cell>
          <cell r="E5">
            <v>10.699</v>
          </cell>
          <cell r="G5" t="str">
            <v>SR91</v>
          </cell>
          <cell r="H5">
            <v>16.13224598</v>
          </cell>
        </row>
        <row r="6">
          <cell r="A6" t="str">
            <v>SR103</v>
          </cell>
          <cell r="B6">
            <v>12.799432619999999</v>
          </cell>
          <cell r="D6" t="str">
            <v>SR190</v>
          </cell>
          <cell r="E6">
            <v>8.4054535599999998</v>
          </cell>
          <cell r="G6" t="str">
            <v>SR92</v>
          </cell>
          <cell r="H6">
            <v>1.5874999999999999</v>
          </cell>
        </row>
        <row r="7">
          <cell r="A7" t="str">
            <v>SR104</v>
          </cell>
          <cell r="B7">
            <v>0</v>
          </cell>
          <cell r="D7" t="str">
            <v>SR191</v>
          </cell>
          <cell r="E7">
            <v>7.9375</v>
          </cell>
          <cell r="G7" t="str">
            <v>SR93</v>
          </cell>
          <cell r="H7">
            <v>8.8736272599999992</v>
          </cell>
        </row>
        <row r="8">
          <cell r="A8" t="str">
            <v>SR105</v>
          </cell>
          <cell r="B8">
            <v>6.6075506300000004</v>
          </cell>
          <cell r="D8" t="str">
            <v>SR192</v>
          </cell>
          <cell r="E8">
            <v>12.7</v>
          </cell>
          <cell r="G8" t="str">
            <v>SR94</v>
          </cell>
          <cell r="H8">
            <v>16.585772120000001</v>
          </cell>
        </row>
        <row r="9">
          <cell r="A9" t="str">
            <v>SR106</v>
          </cell>
          <cell r="B9">
            <v>4.0195573299999996</v>
          </cell>
          <cell r="D9" t="str">
            <v>SR193</v>
          </cell>
          <cell r="E9">
            <v>11.73174712</v>
          </cell>
          <cell r="G9" t="str">
            <v>SR95</v>
          </cell>
          <cell r="H9">
            <v>15.172794590000001</v>
          </cell>
        </row>
        <row r="10">
          <cell r="A10" t="str">
            <v>SR107</v>
          </cell>
          <cell r="B10">
            <v>6.0776280600000003</v>
          </cell>
          <cell r="D10" t="str">
            <v>SR194</v>
          </cell>
          <cell r="E10">
            <v>4.18340259</v>
          </cell>
          <cell r="G10" t="str">
            <v>SR96</v>
          </cell>
          <cell r="H10">
            <v>5.9812500000000002</v>
          </cell>
        </row>
        <row r="11">
          <cell r="A11" t="str">
            <v>SR108</v>
          </cell>
          <cell r="B11">
            <v>1.6669585499999999</v>
          </cell>
          <cell r="D11" t="str">
            <v>SR195</v>
          </cell>
          <cell r="E11">
            <v>0</v>
          </cell>
          <cell r="G11" t="str">
            <v>SR97</v>
          </cell>
          <cell r="H11">
            <v>3.1734585399999999</v>
          </cell>
        </row>
        <row r="12">
          <cell r="A12" t="str">
            <v>SR109</v>
          </cell>
          <cell r="B12">
            <v>6.3690573300000004</v>
          </cell>
          <cell r="D12" t="str">
            <v>SR196</v>
          </cell>
          <cell r="E12">
            <v>14.198901790000001</v>
          </cell>
          <cell r="G12" t="str">
            <v>SR98</v>
          </cell>
          <cell r="H12">
            <v>7.1437499999999998</v>
          </cell>
        </row>
        <row r="13">
          <cell r="A13" t="str">
            <v>SR111</v>
          </cell>
          <cell r="B13">
            <v>2.0192999999999999</v>
          </cell>
          <cell r="D13" t="str">
            <v>SR197</v>
          </cell>
          <cell r="E13">
            <v>12.7</v>
          </cell>
          <cell r="G13" t="str">
            <v>SR99</v>
          </cell>
          <cell r="H13">
            <v>5.8214885699999996</v>
          </cell>
        </row>
        <row r="14">
          <cell r="A14" t="str">
            <v>SR112</v>
          </cell>
          <cell r="B14">
            <v>4.1835422900000001</v>
          </cell>
          <cell r="D14" t="str">
            <v>SR198</v>
          </cell>
          <cell r="E14">
            <v>12.7</v>
          </cell>
          <cell r="G14" t="str">
            <v>SR107</v>
          </cell>
          <cell r="H14">
            <v>6.35</v>
          </cell>
        </row>
        <row r="15">
          <cell r="A15" t="str">
            <v>SR113 - Mirror</v>
          </cell>
          <cell r="B15">
            <v>4.0205659999999996</v>
          </cell>
          <cell r="D15" t="str">
            <v>SR199</v>
          </cell>
          <cell r="E15">
            <v>12.53962993</v>
          </cell>
          <cell r="G15" t="str">
            <v>SR107TC</v>
          </cell>
          <cell r="H15">
            <v>6.35</v>
          </cell>
        </row>
        <row r="16">
          <cell r="A16" t="str">
            <v>SR114 - Mirror</v>
          </cell>
          <cell r="B16">
            <v>2.0192999999999999</v>
          </cell>
          <cell r="G16" t="str">
            <v>SR109</v>
          </cell>
          <cell r="H16">
            <v>9.5757999999999992</v>
          </cell>
        </row>
        <row r="17">
          <cell r="A17" t="str">
            <v>SR115 - Mirror</v>
          </cell>
          <cell r="B17">
            <v>4.1835422900000001</v>
          </cell>
          <cell r="G17" t="str">
            <v>SR110</v>
          </cell>
          <cell r="H17">
            <v>12.575799999999999</v>
          </cell>
        </row>
        <row r="18">
          <cell r="A18" t="str">
            <v>SR116 - Mirror</v>
          </cell>
          <cell r="B18">
            <v>4.0703500000000004</v>
          </cell>
          <cell r="G18" t="str">
            <v>SR210</v>
          </cell>
          <cell r="H18">
            <v>9.8423660999999996</v>
          </cell>
        </row>
        <row r="19">
          <cell r="A19" t="str">
            <v>SR117</v>
          </cell>
          <cell r="B19">
            <v>6.4143571799999997</v>
          </cell>
          <cell r="G19" t="str">
            <v>SR211</v>
          </cell>
          <cell r="H19">
            <v>10.999000000000001</v>
          </cell>
        </row>
        <row r="20">
          <cell r="A20" t="str">
            <v>SR118</v>
          </cell>
          <cell r="B20">
            <v>1.6153384500000001</v>
          </cell>
          <cell r="G20" t="str">
            <v>SR212</v>
          </cell>
          <cell r="H20">
            <v>9.2040000000000006</v>
          </cell>
        </row>
        <row r="21">
          <cell r="A21" t="str">
            <v>SR119</v>
          </cell>
          <cell r="B21">
            <v>12.7</v>
          </cell>
          <cell r="G21" t="str">
            <v>SR213</v>
          </cell>
          <cell r="H21">
            <v>3.1749999999999998</v>
          </cell>
        </row>
        <row r="22">
          <cell r="A22" t="str">
            <v>SR120</v>
          </cell>
          <cell r="B22">
            <v>9.2599881100000001</v>
          </cell>
          <cell r="G22" t="str">
            <v>SR214</v>
          </cell>
          <cell r="H22">
            <v>1.5874999999999999</v>
          </cell>
        </row>
        <row r="23">
          <cell r="A23" t="str">
            <v>SR121</v>
          </cell>
          <cell r="B23">
            <v>12.7</v>
          </cell>
          <cell r="G23" t="str">
            <v>SR215</v>
          </cell>
          <cell r="H23">
            <v>6.35</v>
          </cell>
        </row>
        <row r="24">
          <cell r="A24" t="str">
            <v>SR122</v>
          </cell>
          <cell r="B24">
            <v>11.72774688</v>
          </cell>
        </row>
        <row r="25">
          <cell r="A25" t="str">
            <v>SR123</v>
          </cell>
          <cell r="B25">
            <v>0</v>
          </cell>
        </row>
        <row r="26">
          <cell r="A26" t="str">
            <v>SR124</v>
          </cell>
          <cell r="B26">
            <v>7.1437499999999998</v>
          </cell>
        </row>
        <row r="27">
          <cell r="A27" t="str">
            <v>SR125</v>
          </cell>
          <cell r="B27">
            <v>3.1749999999999998</v>
          </cell>
        </row>
        <row r="28">
          <cell r="A28" t="str">
            <v>SR126</v>
          </cell>
          <cell r="B28">
            <v>8.3411734200000005</v>
          </cell>
        </row>
        <row r="29">
          <cell r="A29" t="str">
            <v>SR127</v>
          </cell>
          <cell r="B29">
            <v>12.499997860000001</v>
          </cell>
        </row>
        <row r="30">
          <cell r="A30" t="str">
            <v>SR128</v>
          </cell>
          <cell r="B30">
            <v>2.63814993</v>
          </cell>
        </row>
        <row r="31">
          <cell r="A31" t="str">
            <v>SR129 - Mirror</v>
          </cell>
          <cell r="B31">
            <v>1.6153384500000001</v>
          </cell>
        </row>
        <row r="32">
          <cell r="A32" t="str">
            <v>SR130</v>
          </cell>
          <cell r="B32">
            <v>9.1998800000000003</v>
          </cell>
        </row>
        <row r="33">
          <cell r="A33" t="str">
            <v>SR131 - Mirror</v>
          </cell>
          <cell r="B33">
            <v>1.6669585499999999</v>
          </cell>
        </row>
        <row r="34">
          <cell r="A34" t="str">
            <v>SR132</v>
          </cell>
          <cell r="B34">
            <v>8.4103801499999999</v>
          </cell>
        </row>
        <row r="35">
          <cell r="A35" t="str">
            <v>SR133</v>
          </cell>
          <cell r="B35">
            <v>17.462499999999999</v>
          </cell>
        </row>
        <row r="36">
          <cell r="A36" t="str">
            <v>SR134</v>
          </cell>
          <cell r="B36">
            <v>9.5250000000000004</v>
          </cell>
        </row>
        <row r="37">
          <cell r="A37" t="str">
            <v>SR135</v>
          </cell>
          <cell r="B37">
            <v>4.7473986200000002</v>
          </cell>
        </row>
        <row r="38">
          <cell r="A38" t="str">
            <v>SR136</v>
          </cell>
          <cell r="B38">
            <v>11.171999749999999</v>
          </cell>
        </row>
        <row r="39">
          <cell r="A39" t="str">
            <v>SR137 Replaced   W/ SR144</v>
          </cell>
          <cell r="B39">
            <v>11.72774688</v>
          </cell>
        </row>
        <row r="40">
          <cell r="A40" t="str">
            <v>SR138</v>
          </cell>
          <cell r="B40">
            <v>1.5874999999999999</v>
          </cell>
        </row>
        <row r="41">
          <cell r="A41" t="str">
            <v>SR139</v>
          </cell>
          <cell r="B41">
            <v>2.8959888199999999</v>
          </cell>
        </row>
        <row r="42">
          <cell r="A42" t="str">
            <v>SR140 - Mirror</v>
          </cell>
          <cell r="B42">
            <v>2.8959888199999999</v>
          </cell>
        </row>
        <row r="43">
          <cell r="A43" t="str">
            <v>SR141</v>
          </cell>
          <cell r="B43">
            <v>6.35</v>
          </cell>
        </row>
        <row r="44">
          <cell r="A44" t="str">
            <v>SR142</v>
          </cell>
          <cell r="B44">
            <v>8.3185000000000002</v>
          </cell>
        </row>
        <row r="45">
          <cell r="A45" t="str">
            <v>SR143 - Mirror</v>
          </cell>
          <cell r="B45">
            <v>8.3185000000000002</v>
          </cell>
        </row>
        <row r="46">
          <cell r="A46" t="str">
            <v>SR144 - Mirror</v>
          </cell>
          <cell r="B46">
            <v>12.838958310000001</v>
          </cell>
        </row>
        <row r="47">
          <cell r="A47" t="str">
            <v>SR145</v>
          </cell>
          <cell r="B47">
            <v>6.7309999999999999</v>
          </cell>
        </row>
        <row r="48">
          <cell r="A48" t="str">
            <v>SR146</v>
          </cell>
          <cell r="B48">
            <v>12.7</v>
          </cell>
        </row>
        <row r="49">
          <cell r="A49" t="str">
            <v>SR147</v>
          </cell>
          <cell r="B49">
            <v>9.7348828399999991</v>
          </cell>
        </row>
        <row r="50">
          <cell r="A50" t="str">
            <v>SR148</v>
          </cell>
          <cell r="B50">
            <v>18.55171614</v>
          </cell>
        </row>
        <row r="51">
          <cell r="A51" t="str">
            <v>SR149 - Mirror</v>
          </cell>
          <cell r="B51">
            <v>1.6669585600000001</v>
          </cell>
        </row>
        <row r="52">
          <cell r="A52" t="str">
            <v>SR150</v>
          </cell>
          <cell r="B52">
            <v>8.89</v>
          </cell>
        </row>
        <row r="53">
          <cell r="A53" t="str">
            <v>SR151 - Mirror</v>
          </cell>
          <cell r="B53">
            <v>6.3690573300000004</v>
          </cell>
        </row>
        <row r="54">
          <cell r="A54" t="str">
            <v>SR152</v>
          </cell>
          <cell r="B54">
            <v>17.253495659999999</v>
          </cell>
        </row>
        <row r="55">
          <cell r="A55" t="str">
            <v>SR153</v>
          </cell>
          <cell r="B55">
            <v>9.5250000000000004</v>
          </cell>
        </row>
        <row r="56">
          <cell r="A56" t="str">
            <v>SR154</v>
          </cell>
          <cell r="B56">
            <v>12.7</v>
          </cell>
        </row>
        <row r="57">
          <cell r="A57" t="str">
            <v>SR155</v>
          </cell>
          <cell r="B57">
            <v>12.7</v>
          </cell>
        </row>
        <row r="58">
          <cell r="A58" t="str">
            <v>SR156</v>
          </cell>
          <cell r="B58">
            <v>9.5250000000000004</v>
          </cell>
        </row>
        <row r="59">
          <cell r="A59" t="str">
            <v>SR157</v>
          </cell>
          <cell r="B59">
            <v>9.5250000000000004</v>
          </cell>
        </row>
        <row r="60">
          <cell r="A60" t="str">
            <v>SR158</v>
          </cell>
          <cell r="B60">
            <v>9</v>
          </cell>
        </row>
        <row r="61">
          <cell r="A61" t="str">
            <v>SR159</v>
          </cell>
          <cell r="B61">
            <v>15.773400000000001</v>
          </cell>
        </row>
        <row r="62">
          <cell r="A62" t="str">
            <v>SR160</v>
          </cell>
          <cell r="B62">
            <v>4.7473986200000002</v>
          </cell>
        </row>
        <row r="63">
          <cell r="A63" t="str">
            <v>SR161 - Mirror</v>
          </cell>
          <cell r="B63">
            <v>11.172000000000001</v>
          </cell>
        </row>
        <row r="64">
          <cell r="A64" t="str">
            <v>SR162</v>
          </cell>
          <cell r="B64">
            <v>7.298</v>
          </cell>
        </row>
        <row r="65">
          <cell r="A65" t="str">
            <v>SR163</v>
          </cell>
          <cell r="B65">
            <v>3.1749999999999998</v>
          </cell>
        </row>
        <row r="66">
          <cell r="A66" t="str">
            <v>SR164</v>
          </cell>
          <cell r="B66">
            <v>3.165</v>
          </cell>
        </row>
        <row r="67">
          <cell r="A67" t="str">
            <v>SR165</v>
          </cell>
          <cell r="B67">
            <v>10.298999999999999</v>
          </cell>
        </row>
        <row r="68">
          <cell r="A68" t="str">
            <v>SR166</v>
          </cell>
          <cell r="B68">
            <v>9.5250000000000004</v>
          </cell>
        </row>
        <row r="69">
          <cell r="A69" t="str">
            <v>SR167</v>
          </cell>
          <cell r="B69">
            <v>1.8260000000000001</v>
          </cell>
        </row>
        <row r="70">
          <cell r="A70" t="str">
            <v>SR168</v>
          </cell>
          <cell r="B70">
            <v>4.3479999999999999</v>
          </cell>
        </row>
        <row r="71">
          <cell r="A71" t="str">
            <v>SR169</v>
          </cell>
          <cell r="B71">
            <v>2.8119999999999998</v>
          </cell>
        </row>
        <row r="72">
          <cell r="A72" t="str">
            <v>SR170</v>
          </cell>
          <cell r="B72">
            <v>9.5250000000000004</v>
          </cell>
        </row>
        <row r="73">
          <cell r="A73" t="str">
            <v>SR171</v>
          </cell>
          <cell r="B73">
            <v>2.0190000000000001</v>
          </cell>
        </row>
        <row r="74">
          <cell r="A74" t="str">
            <v>SR172 - Mirror</v>
          </cell>
          <cell r="B74">
            <v>2.0190000000000001</v>
          </cell>
        </row>
        <row r="75">
          <cell r="A75" t="str">
            <v>SR173</v>
          </cell>
          <cell r="B75">
            <v>1.5880000000000001</v>
          </cell>
        </row>
      </sheetData>
      <sheetData sheetId="5">
        <row r="5">
          <cell r="D5">
            <v>0</v>
          </cell>
          <cell r="E5">
            <v>0</v>
          </cell>
        </row>
        <row r="6">
          <cell r="D6">
            <v>3.125E-2</v>
          </cell>
          <cell r="E6" t="str">
            <v>1/32</v>
          </cell>
        </row>
        <row r="7">
          <cell r="D7">
            <v>6.25E-2</v>
          </cell>
          <cell r="E7" t="str">
            <v>1/16</v>
          </cell>
        </row>
        <row r="8">
          <cell r="D8">
            <v>9.375E-2</v>
          </cell>
          <cell r="E8" t="str">
            <v>3/32</v>
          </cell>
        </row>
        <row r="9">
          <cell r="D9">
            <v>0.125</v>
          </cell>
          <cell r="E9" t="str">
            <v>1/8</v>
          </cell>
        </row>
        <row r="10">
          <cell r="D10">
            <v>0.15625</v>
          </cell>
          <cell r="E10" t="str">
            <v>5/32</v>
          </cell>
        </row>
        <row r="11">
          <cell r="D11">
            <v>0.1875</v>
          </cell>
          <cell r="E11" t="str">
            <v>3/16</v>
          </cell>
        </row>
        <row r="12">
          <cell r="D12">
            <v>0.21875</v>
          </cell>
          <cell r="E12" t="str">
            <v>7/32</v>
          </cell>
        </row>
        <row r="13">
          <cell r="D13">
            <v>0.25</v>
          </cell>
          <cell r="E13" t="str">
            <v>1/4</v>
          </cell>
        </row>
        <row r="14">
          <cell r="D14">
            <v>0.28125</v>
          </cell>
          <cell r="E14" t="str">
            <v>9/32</v>
          </cell>
        </row>
        <row r="15">
          <cell r="D15">
            <v>0.3125</v>
          </cell>
          <cell r="E15" t="str">
            <v>5/16</v>
          </cell>
        </row>
        <row r="16">
          <cell r="D16">
            <v>0.34375</v>
          </cell>
          <cell r="E16" t="str">
            <v>11/32</v>
          </cell>
        </row>
        <row r="17">
          <cell r="D17">
            <v>0.375</v>
          </cell>
          <cell r="E17" t="str">
            <v>3/8</v>
          </cell>
        </row>
        <row r="18">
          <cell r="D18">
            <v>0.40625</v>
          </cell>
          <cell r="E18" t="str">
            <v>13/32</v>
          </cell>
        </row>
        <row r="19">
          <cell r="D19">
            <v>0.4375</v>
          </cell>
          <cell r="E19" t="str">
            <v>7/16</v>
          </cell>
        </row>
        <row r="20">
          <cell r="D20">
            <v>0.46875</v>
          </cell>
          <cell r="E20" t="str">
            <v>15/32</v>
          </cell>
        </row>
        <row r="21">
          <cell r="D21">
            <v>0.5</v>
          </cell>
          <cell r="E21" t="str">
            <v>1/2</v>
          </cell>
        </row>
        <row r="22">
          <cell r="D22">
            <v>0.53125</v>
          </cell>
          <cell r="E22" t="str">
            <v>17/32</v>
          </cell>
        </row>
        <row r="23">
          <cell r="D23">
            <v>0.5625</v>
          </cell>
          <cell r="E23" t="str">
            <v>9/16</v>
          </cell>
        </row>
        <row r="24">
          <cell r="D24">
            <v>0.59375</v>
          </cell>
          <cell r="E24" t="str">
            <v>19/32</v>
          </cell>
        </row>
        <row r="25">
          <cell r="D25">
            <v>0.625</v>
          </cell>
          <cell r="E25" t="str">
            <v>5/8</v>
          </cell>
        </row>
        <row r="26">
          <cell r="D26">
            <v>0.65625</v>
          </cell>
          <cell r="E26" t="str">
            <v>21/32</v>
          </cell>
        </row>
        <row r="27">
          <cell r="D27">
            <v>0.6875</v>
          </cell>
          <cell r="E27" t="str">
            <v>11/16</v>
          </cell>
        </row>
        <row r="28">
          <cell r="D28">
            <v>0.71875</v>
          </cell>
          <cell r="E28" t="str">
            <v>23/32</v>
          </cell>
        </row>
        <row r="29">
          <cell r="D29">
            <v>0.75</v>
          </cell>
          <cell r="E29" t="str">
            <v>3/4</v>
          </cell>
        </row>
        <row r="30">
          <cell r="D30">
            <v>0.78125</v>
          </cell>
          <cell r="E30" t="str">
            <v>25/32</v>
          </cell>
        </row>
        <row r="31">
          <cell r="D31">
            <v>0.8125</v>
          </cell>
          <cell r="E31" t="str">
            <v>13/16</v>
          </cell>
        </row>
        <row r="32">
          <cell r="D32">
            <v>0.84375</v>
          </cell>
          <cell r="E32" t="str">
            <v>27/32</v>
          </cell>
        </row>
        <row r="33">
          <cell r="D33">
            <v>0.875</v>
          </cell>
          <cell r="E33" t="str">
            <v>7/8</v>
          </cell>
        </row>
        <row r="34">
          <cell r="D34">
            <v>0.90625</v>
          </cell>
          <cell r="E34" t="str">
            <v>29/32</v>
          </cell>
        </row>
        <row r="35">
          <cell r="D35">
            <v>0.9375</v>
          </cell>
          <cell r="E35" t="str">
            <v>15/16</v>
          </cell>
        </row>
        <row r="36">
          <cell r="D36">
            <v>0.96875</v>
          </cell>
          <cell r="E36" t="str">
            <v>31/32</v>
          </cell>
        </row>
        <row r="37">
          <cell r="D37">
            <v>1</v>
          </cell>
          <cell r="E37" t="str">
            <v>1</v>
          </cell>
        </row>
        <row r="38">
          <cell r="D38">
            <v>1.03125</v>
          </cell>
          <cell r="E38" t="str">
            <v>1 1/32</v>
          </cell>
        </row>
        <row r="39">
          <cell r="D39">
            <v>1.0625</v>
          </cell>
          <cell r="E39" t="str">
            <v>1 1/16</v>
          </cell>
        </row>
        <row r="40">
          <cell r="D40">
            <v>1.09375</v>
          </cell>
          <cell r="E40" t="str">
            <v>1 3/32</v>
          </cell>
        </row>
        <row r="41">
          <cell r="D41">
            <v>1.125</v>
          </cell>
          <cell r="E41" t="str">
            <v>1 1/8</v>
          </cell>
        </row>
        <row r="42">
          <cell r="D42">
            <v>1.15625</v>
          </cell>
          <cell r="E42" t="str">
            <v>1 5/32</v>
          </cell>
        </row>
        <row r="43">
          <cell r="D43">
            <v>1.1875</v>
          </cell>
          <cell r="E43" t="str">
            <v>1 3/16</v>
          </cell>
        </row>
        <row r="44">
          <cell r="D44">
            <v>1.21875</v>
          </cell>
          <cell r="E44" t="str">
            <v>1 7/32</v>
          </cell>
        </row>
        <row r="45">
          <cell r="D45">
            <v>1.25</v>
          </cell>
          <cell r="E45" t="str">
            <v>1 1/4</v>
          </cell>
        </row>
        <row r="46">
          <cell r="D46">
            <v>1.28125</v>
          </cell>
          <cell r="E46" t="str">
            <v>1 9/32</v>
          </cell>
        </row>
        <row r="47">
          <cell r="D47">
            <v>1.3125</v>
          </cell>
          <cell r="E47" t="str">
            <v>1 5/16</v>
          </cell>
        </row>
        <row r="48">
          <cell r="D48">
            <v>1.34375</v>
          </cell>
          <cell r="E48" t="str">
            <v>1 11/32</v>
          </cell>
        </row>
        <row r="49">
          <cell r="D49">
            <v>1.375</v>
          </cell>
          <cell r="E49" t="str">
            <v>1 3/8</v>
          </cell>
        </row>
        <row r="50">
          <cell r="D50">
            <v>1.40625</v>
          </cell>
          <cell r="E50" t="str">
            <v>1 13/32</v>
          </cell>
        </row>
        <row r="51">
          <cell r="D51">
            <v>1.4375</v>
          </cell>
          <cell r="E51" t="str">
            <v>1 7/16</v>
          </cell>
        </row>
        <row r="52">
          <cell r="D52">
            <v>1.46875</v>
          </cell>
          <cell r="E52" t="str">
            <v>1 15/32</v>
          </cell>
        </row>
        <row r="53">
          <cell r="D53">
            <v>1.5</v>
          </cell>
          <cell r="E53" t="str">
            <v>1 1/2</v>
          </cell>
        </row>
        <row r="54">
          <cell r="D54">
            <v>1.53125</v>
          </cell>
          <cell r="E54" t="str">
            <v>1 17/32</v>
          </cell>
        </row>
        <row r="55">
          <cell r="D55">
            <v>1.5625</v>
          </cell>
          <cell r="E55" t="str">
            <v>1 9/16</v>
          </cell>
        </row>
        <row r="56">
          <cell r="D56">
            <v>1.59375</v>
          </cell>
          <cell r="E56" t="str">
            <v>1 19/32</v>
          </cell>
        </row>
        <row r="57">
          <cell r="D57">
            <v>1.625</v>
          </cell>
          <cell r="E57" t="str">
            <v>1 5/8</v>
          </cell>
        </row>
        <row r="58">
          <cell r="D58">
            <v>1.65625</v>
          </cell>
          <cell r="E58" t="str">
            <v>1 21/32</v>
          </cell>
        </row>
        <row r="59">
          <cell r="D59">
            <v>1.6875</v>
          </cell>
          <cell r="E59" t="str">
            <v>1 11/16</v>
          </cell>
        </row>
        <row r="60">
          <cell r="D60">
            <v>1.71875</v>
          </cell>
          <cell r="E60" t="str">
            <v>1 23/32</v>
          </cell>
        </row>
        <row r="61">
          <cell r="D61">
            <v>1.75</v>
          </cell>
          <cell r="E61" t="str">
            <v>1 3/4</v>
          </cell>
        </row>
        <row r="62">
          <cell r="D62">
            <v>1.78125</v>
          </cell>
          <cell r="E62" t="str">
            <v>1 25/32</v>
          </cell>
        </row>
        <row r="63">
          <cell r="D63">
            <v>1.8125</v>
          </cell>
          <cell r="E63" t="str">
            <v>1 13/16</v>
          </cell>
        </row>
        <row r="64">
          <cell r="D64">
            <v>1.84375</v>
          </cell>
          <cell r="E64" t="str">
            <v>1 27/32</v>
          </cell>
        </row>
        <row r="65">
          <cell r="D65">
            <v>1.875</v>
          </cell>
          <cell r="E65" t="str">
            <v>1 7/8</v>
          </cell>
        </row>
        <row r="66">
          <cell r="D66">
            <v>1.90625</v>
          </cell>
          <cell r="E66" t="str">
            <v>1 29/32</v>
          </cell>
        </row>
        <row r="67">
          <cell r="D67">
            <v>1.9375</v>
          </cell>
          <cell r="E67" t="str">
            <v>1 15/16</v>
          </cell>
        </row>
        <row r="68">
          <cell r="D68">
            <v>1.96875</v>
          </cell>
          <cell r="E68" t="str">
            <v>1 31/32</v>
          </cell>
        </row>
        <row r="69">
          <cell r="D69">
            <v>2</v>
          </cell>
          <cell r="E69" t="str">
            <v>2</v>
          </cell>
        </row>
        <row r="70">
          <cell r="D70">
            <v>2.03125</v>
          </cell>
          <cell r="E70" t="str">
            <v>2 1/32</v>
          </cell>
        </row>
        <row r="71">
          <cell r="D71">
            <v>2.0625</v>
          </cell>
          <cell r="E71" t="str">
            <v>2 1/16</v>
          </cell>
        </row>
        <row r="72">
          <cell r="D72">
            <v>2.09375</v>
          </cell>
          <cell r="E72" t="str">
            <v>2 3/32</v>
          </cell>
        </row>
        <row r="73">
          <cell r="D73">
            <v>2.125</v>
          </cell>
          <cell r="E73" t="str">
            <v>2 1/8</v>
          </cell>
        </row>
        <row r="74">
          <cell r="D74">
            <v>2.15625</v>
          </cell>
          <cell r="E74" t="str">
            <v>2 5/32</v>
          </cell>
        </row>
        <row r="75">
          <cell r="D75">
            <v>2.1875</v>
          </cell>
          <cell r="E75" t="str">
            <v>2 3/16</v>
          </cell>
        </row>
        <row r="76">
          <cell r="D76">
            <v>2.21875</v>
          </cell>
          <cell r="E76" t="str">
            <v>2 7/32</v>
          </cell>
        </row>
        <row r="77">
          <cell r="D77">
            <v>2.25</v>
          </cell>
          <cell r="E77" t="str">
            <v>2 1/4</v>
          </cell>
        </row>
        <row r="78">
          <cell r="D78">
            <v>2.28125</v>
          </cell>
          <cell r="E78" t="str">
            <v>2 9/32</v>
          </cell>
        </row>
        <row r="79">
          <cell r="D79">
            <v>2.3125</v>
          </cell>
          <cell r="E79" t="str">
            <v>2 5/16</v>
          </cell>
        </row>
        <row r="80">
          <cell r="D80">
            <v>2.34375</v>
          </cell>
          <cell r="E80" t="str">
            <v>2 11/32</v>
          </cell>
        </row>
        <row r="81">
          <cell r="D81">
            <v>2.375</v>
          </cell>
          <cell r="E81" t="str">
            <v>2 3/8</v>
          </cell>
        </row>
        <row r="82">
          <cell r="D82">
            <v>2.40625</v>
          </cell>
          <cell r="E82" t="str">
            <v>2 13/32</v>
          </cell>
        </row>
        <row r="83">
          <cell r="D83">
            <v>2.4375</v>
          </cell>
          <cell r="E83" t="str">
            <v>2 7/16</v>
          </cell>
        </row>
        <row r="84">
          <cell r="D84">
            <v>2.46875</v>
          </cell>
          <cell r="E84" t="str">
            <v>2 15/32</v>
          </cell>
        </row>
        <row r="85">
          <cell r="D85">
            <v>2.5</v>
          </cell>
          <cell r="E85" t="str">
            <v>2 1/2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2:G28"/>
  <sheetViews>
    <sheetView workbookViewId="0">
      <selection activeCell="C13" sqref="C13"/>
    </sheetView>
  </sheetViews>
  <sheetFormatPr defaultRowHeight="16.5" customHeight="1" x14ac:dyDescent="0.25"/>
  <cols>
    <col min="1" max="1" width="5.28515625" style="40" customWidth="1"/>
    <col min="2" max="2" width="4.140625" style="40" customWidth="1"/>
    <col min="3" max="3" width="44.140625" style="40" customWidth="1"/>
    <col min="4" max="16384" width="9.140625" style="40"/>
  </cols>
  <sheetData>
    <row r="2" spans="2:7" ht="27.75" customHeight="1" x14ac:dyDescent="0.25">
      <c r="B2" s="252" t="s">
        <v>20</v>
      </c>
    </row>
    <row r="4" spans="2:7" ht="16.5" customHeight="1" x14ac:dyDescent="0.25">
      <c r="C4" s="253" t="s">
        <v>107</v>
      </c>
      <c r="D4" s="253"/>
      <c r="E4" s="253"/>
      <c r="F4" s="253"/>
      <c r="G4" s="253"/>
    </row>
    <row r="5" spans="2:7" ht="16.5" customHeight="1" x14ac:dyDescent="0.25">
      <c r="C5" s="253"/>
      <c r="D5" s="253"/>
      <c r="E5" s="253"/>
      <c r="F5" s="253"/>
      <c r="G5" s="253"/>
    </row>
    <row r="6" spans="2:7" ht="16.5" customHeight="1" x14ac:dyDescent="0.25">
      <c r="C6" s="41"/>
    </row>
    <row r="7" spans="2:7" ht="16.5" customHeight="1" x14ac:dyDescent="0.25">
      <c r="B7" s="251"/>
      <c r="C7" s="248" t="s">
        <v>0</v>
      </c>
    </row>
    <row r="8" spans="2:7" ht="16.5" customHeight="1" x14ac:dyDescent="0.25">
      <c r="B8" s="251"/>
      <c r="C8" s="249"/>
    </row>
    <row r="9" spans="2:7" ht="16.5" customHeight="1" x14ac:dyDescent="0.25">
      <c r="B9" s="251"/>
      <c r="C9" s="248" t="s">
        <v>101</v>
      </c>
    </row>
    <row r="10" spans="2:7" ht="16.5" customHeight="1" x14ac:dyDescent="0.25">
      <c r="B10" s="251"/>
      <c r="C10" s="248"/>
    </row>
    <row r="11" spans="2:7" ht="16.5" customHeight="1" x14ac:dyDescent="0.25">
      <c r="B11" s="251"/>
      <c r="C11" s="248" t="s">
        <v>103</v>
      </c>
    </row>
    <row r="12" spans="2:7" ht="16.5" customHeight="1" x14ac:dyDescent="0.25">
      <c r="B12" s="251"/>
      <c r="C12" s="250"/>
    </row>
    <row r="13" spans="2:7" ht="16.5" customHeight="1" x14ac:dyDescent="0.25">
      <c r="B13" s="251"/>
      <c r="C13" s="248" t="s">
        <v>102</v>
      </c>
    </row>
    <row r="14" spans="2:7" ht="16.5" customHeight="1" x14ac:dyDescent="0.25">
      <c r="B14" s="251"/>
      <c r="C14" s="249"/>
    </row>
    <row r="15" spans="2:7" ht="16.5" customHeight="1" x14ac:dyDescent="0.25">
      <c r="B15" s="251"/>
      <c r="C15" s="248" t="s">
        <v>108</v>
      </c>
    </row>
    <row r="16" spans="2:7" ht="16.5" customHeight="1" x14ac:dyDescent="0.25">
      <c r="B16" s="251"/>
      <c r="C16" s="249"/>
    </row>
    <row r="17" spans="2:3" ht="16.5" customHeight="1" x14ac:dyDescent="0.25">
      <c r="B17" s="251"/>
      <c r="C17" s="248" t="s">
        <v>104</v>
      </c>
    </row>
    <row r="18" spans="2:3" ht="16.5" customHeight="1" x14ac:dyDescent="0.25">
      <c r="B18" s="251"/>
      <c r="C18" s="248"/>
    </row>
    <row r="19" spans="2:3" ht="16.5" customHeight="1" x14ac:dyDescent="0.25">
      <c r="B19" s="251"/>
      <c r="C19" s="248" t="s">
        <v>105</v>
      </c>
    </row>
    <row r="20" spans="2:3" ht="16.5" customHeight="1" x14ac:dyDescent="0.25">
      <c r="B20" s="251"/>
      <c r="C20" s="250"/>
    </row>
    <row r="21" spans="2:3" ht="16.5" customHeight="1" x14ac:dyDescent="0.25">
      <c r="B21" s="251"/>
      <c r="C21" s="248" t="s">
        <v>109</v>
      </c>
    </row>
    <row r="22" spans="2:3" ht="16.5" customHeight="1" x14ac:dyDescent="0.25">
      <c r="C22" s="42"/>
    </row>
    <row r="23" spans="2:3" ht="16.5" customHeight="1" x14ac:dyDescent="0.25">
      <c r="C23" s="42"/>
    </row>
    <row r="24" spans="2:3" ht="16.5" customHeight="1" x14ac:dyDescent="0.25">
      <c r="C24" s="42"/>
    </row>
    <row r="25" spans="2:3" ht="16.5" customHeight="1" x14ac:dyDescent="0.25">
      <c r="C25" s="42"/>
    </row>
    <row r="26" spans="2:3" ht="16.5" customHeight="1" x14ac:dyDescent="0.25">
      <c r="C26" s="42"/>
    </row>
    <row r="27" spans="2:3" ht="16.5" customHeight="1" x14ac:dyDescent="0.25">
      <c r="C27" s="42"/>
    </row>
    <row r="28" spans="2:3" ht="16.5" customHeight="1" x14ac:dyDescent="0.25">
      <c r="C28" s="43"/>
    </row>
  </sheetData>
  <sheetProtection selectLockedCells="1"/>
  <mergeCells count="1">
    <mergeCell ref="C4:G5"/>
  </mergeCells>
  <phoneticPr fontId="1" type="noConversion"/>
  <hyperlinks>
    <hyperlink ref="C7" location="'Outside Edge'!A1" display="Outside Edge"/>
    <hyperlink ref="C9" location="'Center Panel - Traditional'!A1" display="Center Panel - Traditional"/>
    <hyperlink ref="C13" location="'Center Panel - MDF-RTF'!A1" display="MDF-RTF Center Panel"/>
    <hyperlink ref="C15" location="'Stiles &amp; Rails -Traditional'!A1" display=" Stiles &amp; Rails - Traditional"/>
    <hyperlink ref="C17" location="'Stiles &amp; Rails - Old World'!A1" display="Stiles &amp; Rails - Old World"/>
    <hyperlink ref="C21" location="'Stiles &amp; Rails - MP600-MP6000'!A1" display="Stiles &amp; Rails - MP600-MP6000 Series"/>
    <hyperlink ref="C11" location="'Center Panel - Old World'!A1" display="Old World Center Panel"/>
    <hyperlink ref="C19" location="'Stiles &amp; Rails - MDF-RTF'!A1" display="Stiles &amp; Rails - MDF-RTF"/>
  </hyperlinks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1"/>
    <pageSetUpPr fitToPage="1"/>
  </sheetPr>
  <dimension ref="A1:F76"/>
  <sheetViews>
    <sheetView workbookViewId="0">
      <pane xSplit="1" ySplit="2" topLeftCell="B3" activePane="bottomRight" state="frozen"/>
      <selection activeCell="B3" sqref="B3"/>
      <selection pane="topRight" activeCell="B3" sqref="B3"/>
      <selection pane="bottomLeft" activeCell="B3" sqref="B3"/>
      <selection pane="bottomRight" activeCell="G18" sqref="G18"/>
    </sheetView>
  </sheetViews>
  <sheetFormatPr defaultRowHeight="15.75" customHeight="1" x14ac:dyDescent="0.2"/>
  <cols>
    <col min="1" max="1" width="13.7109375" style="3" customWidth="1"/>
    <col min="2" max="3" width="20.7109375" style="3" customWidth="1"/>
    <col min="4" max="4" width="30.7109375" customWidth="1"/>
  </cols>
  <sheetData>
    <row r="1" spans="1:6" s="1" customFormat="1" ht="20.100000000000001" customHeight="1" thickBot="1" x14ac:dyDescent="0.3">
      <c r="A1" s="288" t="s">
        <v>11</v>
      </c>
      <c r="B1" s="288"/>
      <c r="C1" s="288"/>
      <c r="D1" s="288"/>
    </row>
    <row r="2" spans="1:6" s="2" customFormat="1" ht="35.1" customHeight="1" thickBot="1" x14ac:dyDescent="0.3">
      <c r="A2" s="4" t="s">
        <v>8</v>
      </c>
      <c r="B2" s="17" t="s">
        <v>5</v>
      </c>
      <c r="C2" s="17" t="s">
        <v>9</v>
      </c>
      <c r="D2" s="17" t="s">
        <v>7</v>
      </c>
    </row>
    <row r="3" spans="1:6" ht="15.75" customHeight="1" x14ac:dyDescent="0.2">
      <c r="A3" s="11" t="str">
        <f>IF('[1]Stile &amp; Rail Profiles'!A3&lt;&gt;"",'[1]Stile &amp; Rail Profiles'!A3,"")</f>
        <v>SR100</v>
      </c>
      <c r="B3" s="20">
        <f>IF('[1]Stile &amp; Rail Profiles'!B3&lt;&gt;"",'[1]Stile &amp; Rail Profiles'!B3,"")</f>
        <v>0</v>
      </c>
      <c r="C3" s="35">
        <f t="shared" ref="C3:C39" si="0">IF(B3&lt;&gt;"",B3/25.4,"")</f>
        <v>0</v>
      </c>
      <c r="D3" s="31">
        <f>IF(B3&lt;&gt;"",VLOOKUP(B3/25.4,'[1]Compatibility Values'!$D$5:$E$85,2,TRUE),"")</f>
        <v>0</v>
      </c>
    </row>
    <row r="4" spans="1:6" ht="15.75" customHeight="1" x14ac:dyDescent="0.2">
      <c r="A4" s="12" t="str">
        <f>IF('[1]Stile &amp; Rail Profiles'!A4&lt;&gt;"",'[1]Stile &amp; Rail Profiles'!A4,"")</f>
        <v>SR101</v>
      </c>
      <c r="B4" s="21">
        <f>IF('[1]Stile &amp; Rail Profiles'!B4&lt;&gt;"",'[1]Stile &amp; Rail Profiles'!B4,"")</f>
        <v>4.7625000000000002</v>
      </c>
      <c r="C4" s="36">
        <f t="shared" si="0"/>
        <v>0.18750000000000003</v>
      </c>
      <c r="D4" s="32" t="str">
        <f>IF(B4&lt;&gt;"",VLOOKUP(B4/25.4,'[1]Compatibility Values'!$D$5:$E$85,2,TRUE),"")</f>
        <v>3/16</v>
      </c>
      <c r="F4" s="176"/>
    </row>
    <row r="5" spans="1:6" ht="15.75" customHeight="1" x14ac:dyDescent="0.2">
      <c r="A5" s="13" t="str">
        <f>IF('[1]Stile &amp; Rail Profiles'!A5&lt;&gt;"",'[1]Stile &amp; Rail Profiles'!A5,"")</f>
        <v>SR102</v>
      </c>
      <c r="B5" s="22">
        <f>IF('[1]Stile &amp; Rail Profiles'!B5&lt;&gt;"",'[1]Stile &amp; Rail Profiles'!B5,"")</f>
        <v>9.1998800000000003</v>
      </c>
      <c r="C5" s="37">
        <f t="shared" si="0"/>
        <v>0.36220000000000002</v>
      </c>
      <c r="D5" s="70" t="s">
        <v>42</v>
      </c>
      <c r="F5" s="177"/>
    </row>
    <row r="6" spans="1:6" ht="15.75" customHeight="1" x14ac:dyDescent="0.2">
      <c r="A6" s="12" t="str">
        <f>IF('[1]Stile &amp; Rail Profiles'!A6&lt;&gt;"",'[1]Stile &amp; Rail Profiles'!A6,"")</f>
        <v>SR103</v>
      </c>
      <c r="B6" s="21">
        <f>IF('[1]Stile &amp; Rail Profiles'!B6&lt;&gt;"",'[1]Stile &amp; Rail Profiles'!B6,"")</f>
        <v>12.799432619999999</v>
      </c>
      <c r="C6" s="36">
        <f t="shared" si="0"/>
        <v>0.50391467007874013</v>
      </c>
      <c r="D6" s="32" t="str">
        <f>IF(B6&lt;&gt;"",VLOOKUP(B6/25.4,'[1]Compatibility Values'!$D$5:$E$85,2,TRUE),"")</f>
        <v>1/2</v>
      </c>
      <c r="F6" s="178"/>
    </row>
    <row r="7" spans="1:6" ht="15.75" customHeight="1" x14ac:dyDescent="0.2">
      <c r="A7" s="13" t="str">
        <f>IF('[1]Stile &amp; Rail Profiles'!A7&lt;&gt;"",'[1]Stile &amp; Rail Profiles'!A7,"")</f>
        <v>SR104</v>
      </c>
      <c r="B7" s="22">
        <f>IF('[1]Stile &amp; Rail Profiles'!B7&lt;&gt;"",'[1]Stile &amp; Rail Profiles'!B7,"")</f>
        <v>0</v>
      </c>
      <c r="C7" s="37">
        <f t="shared" si="0"/>
        <v>0</v>
      </c>
      <c r="D7" s="33">
        <f>IF(B7&lt;&gt;"",VLOOKUP(B7/25.4,'[1]Compatibility Values'!$D$5:$E$85,2,TRUE),"")</f>
        <v>0</v>
      </c>
      <c r="F7" s="176"/>
    </row>
    <row r="8" spans="1:6" ht="15.75" customHeight="1" x14ac:dyDescent="0.2">
      <c r="A8" s="12" t="str">
        <f>IF('[1]Stile &amp; Rail Profiles'!A8&lt;&gt;"",'[1]Stile &amp; Rail Profiles'!A8,"")</f>
        <v>SR105</v>
      </c>
      <c r="B8" s="21">
        <f>IF('[1]Stile &amp; Rail Profiles'!B8&lt;&gt;"",'[1]Stile &amp; Rail Profiles'!B8,"")</f>
        <v>6.6075506300000004</v>
      </c>
      <c r="C8" s="36">
        <f t="shared" si="0"/>
        <v>0.26013978858267722</v>
      </c>
      <c r="D8" s="32" t="str">
        <f>IF(B8&lt;&gt;"",VLOOKUP(B8/25.4,'[1]Compatibility Values'!$D$5:$E$85,2,TRUE),"")</f>
        <v>1/4</v>
      </c>
      <c r="F8" s="179"/>
    </row>
    <row r="9" spans="1:6" ht="15.75" customHeight="1" x14ac:dyDescent="0.2">
      <c r="A9" s="13" t="str">
        <f>IF('[1]Stile &amp; Rail Profiles'!A9&lt;&gt;"",'[1]Stile &amp; Rail Profiles'!A9,"")</f>
        <v>SR106</v>
      </c>
      <c r="B9" s="22">
        <f>IF('[1]Stile &amp; Rail Profiles'!B9&lt;&gt;"",'[1]Stile &amp; Rail Profiles'!B9,"")</f>
        <v>4.0195573299999996</v>
      </c>
      <c r="C9" s="37">
        <f t="shared" si="0"/>
        <v>0.15825028858267715</v>
      </c>
      <c r="D9" s="70" t="s">
        <v>27</v>
      </c>
      <c r="F9" s="106"/>
    </row>
    <row r="10" spans="1:6" ht="15.75" customHeight="1" x14ac:dyDescent="0.2">
      <c r="A10" s="12" t="str">
        <f>IF('[1]Stile &amp; Rail Profiles'!A10&lt;&gt;"",'[1]Stile &amp; Rail Profiles'!A10,"")</f>
        <v>SR107</v>
      </c>
      <c r="B10" s="21">
        <f>IF('[1]Stile &amp; Rail Profiles'!B10&lt;&gt;"",'[1]Stile &amp; Rail Profiles'!B10,"")</f>
        <v>6.0776280600000003</v>
      </c>
      <c r="C10" s="36">
        <f t="shared" si="0"/>
        <v>0.23927669527559059</v>
      </c>
      <c r="D10" s="71" t="s">
        <v>44</v>
      </c>
      <c r="F10" s="176"/>
    </row>
    <row r="11" spans="1:6" ht="15.75" customHeight="1" x14ac:dyDescent="0.2">
      <c r="A11" s="13" t="str">
        <f>IF('[1]Stile &amp; Rail Profiles'!A11&lt;&gt;"",'[1]Stile &amp; Rail Profiles'!A11,"")</f>
        <v>SR108</v>
      </c>
      <c r="B11" s="22">
        <f>IF('[1]Stile &amp; Rail Profiles'!B11&lt;&gt;"",'[1]Stile &amp; Rail Profiles'!B11,"")</f>
        <v>1.6669585499999999</v>
      </c>
      <c r="C11" s="37">
        <f t="shared" si="0"/>
        <v>6.5628289370078738E-2</v>
      </c>
      <c r="D11" s="33" t="str">
        <f>IF(B11&lt;&gt;"",VLOOKUP(B11/25.4,'[1]Compatibility Values'!$D$5:$E$85,2,TRUE),"")</f>
        <v>1/16</v>
      </c>
      <c r="F11" s="176"/>
    </row>
    <row r="12" spans="1:6" ht="15.75" customHeight="1" x14ac:dyDescent="0.2">
      <c r="A12" s="12" t="str">
        <f>IF('[1]Stile &amp; Rail Profiles'!A12&lt;&gt;"",'[1]Stile &amp; Rail Profiles'!A12,"")</f>
        <v>SR109</v>
      </c>
      <c r="B12" s="21">
        <f>IF('[1]Stile &amp; Rail Profiles'!B12&lt;&gt;"",'[1]Stile &amp; Rail Profiles'!B12,"")</f>
        <v>6.3690573300000004</v>
      </c>
      <c r="C12" s="36">
        <f t="shared" si="0"/>
        <v>0.25075028858267717</v>
      </c>
      <c r="D12" s="32" t="str">
        <f>IF(B12&lt;&gt;"",VLOOKUP(B12/25.4,'[1]Compatibility Values'!$D$5:$E$85,2,TRUE),"")</f>
        <v>1/4</v>
      </c>
    </row>
    <row r="13" spans="1:6" ht="15.75" customHeight="1" x14ac:dyDescent="0.2">
      <c r="A13" s="13" t="str">
        <f>IF('[1]Stile &amp; Rail Profiles'!A13&lt;&gt;"",'[1]Stile &amp; Rail Profiles'!A13,"")</f>
        <v>SR111</v>
      </c>
      <c r="B13" s="22">
        <f>IF('[1]Stile &amp; Rail Profiles'!B13&lt;&gt;"",'[1]Stile &amp; Rail Profiles'!B13,"")</f>
        <v>2.0192999999999999</v>
      </c>
      <c r="C13" s="37">
        <f t="shared" si="0"/>
        <v>7.9500000000000001E-2</v>
      </c>
      <c r="D13" s="70" t="s">
        <v>33</v>
      </c>
    </row>
    <row r="14" spans="1:6" ht="15.75" customHeight="1" x14ac:dyDescent="0.2">
      <c r="A14" s="12" t="str">
        <f>IF('[1]Stile &amp; Rail Profiles'!A14&lt;&gt;"",'[1]Stile &amp; Rail Profiles'!A14,"")</f>
        <v>SR112</v>
      </c>
      <c r="B14" s="21">
        <f>IF('[1]Stile &amp; Rail Profiles'!B14&lt;&gt;"",'[1]Stile &amp; Rail Profiles'!B14,"")</f>
        <v>4.1835422900000001</v>
      </c>
      <c r="C14" s="36">
        <f t="shared" si="0"/>
        <v>0.16470638937007875</v>
      </c>
      <c r="D14" s="71" t="s">
        <v>27</v>
      </c>
    </row>
    <row r="15" spans="1:6" ht="15.75" customHeight="1" x14ac:dyDescent="0.2">
      <c r="A15" s="13" t="str">
        <f>IF('[1]Stile &amp; Rail Profiles'!A15&lt;&gt;"",'[1]Stile &amp; Rail Profiles'!A15,"")</f>
        <v>SR113 - Mirror</v>
      </c>
      <c r="B15" s="22">
        <f>IF('[1]Stile &amp; Rail Profiles'!B15&lt;&gt;"",'[1]Stile &amp; Rail Profiles'!B15,"")</f>
        <v>4.0205659999999996</v>
      </c>
      <c r="C15" s="37">
        <f t="shared" si="0"/>
        <v>0.15828999999999999</v>
      </c>
      <c r="D15" s="70" t="s">
        <v>27</v>
      </c>
    </row>
    <row r="16" spans="1:6" ht="15.75" customHeight="1" x14ac:dyDescent="0.2">
      <c r="A16" s="12" t="str">
        <f>IF('[1]Stile &amp; Rail Profiles'!A16&lt;&gt;"",'[1]Stile &amp; Rail Profiles'!A16,"")</f>
        <v>SR114 - Mirror</v>
      </c>
      <c r="B16" s="21">
        <f>IF('[1]Stile &amp; Rail Profiles'!B16&lt;&gt;"",'[1]Stile &amp; Rail Profiles'!B16,"")</f>
        <v>2.0192999999999999</v>
      </c>
      <c r="C16" s="36">
        <f t="shared" si="0"/>
        <v>7.9500000000000001E-2</v>
      </c>
      <c r="D16" s="71" t="s">
        <v>33</v>
      </c>
    </row>
    <row r="17" spans="1:4" ht="15.75" customHeight="1" x14ac:dyDescent="0.2">
      <c r="A17" s="13" t="str">
        <f>IF('[1]Stile &amp; Rail Profiles'!A17&lt;&gt;"",'[1]Stile &amp; Rail Profiles'!A17,"")</f>
        <v>SR115 - Mirror</v>
      </c>
      <c r="B17" s="22">
        <f>IF('[1]Stile &amp; Rail Profiles'!B17&lt;&gt;"",'[1]Stile &amp; Rail Profiles'!B17,"")</f>
        <v>4.1835422900000001</v>
      </c>
      <c r="C17" s="37">
        <f t="shared" si="0"/>
        <v>0.16470638937007875</v>
      </c>
      <c r="D17" s="70" t="s">
        <v>27</v>
      </c>
    </row>
    <row r="18" spans="1:4" ht="15.75" customHeight="1" x14ac:dyDescent="0.2">
      <c r="A18" s="12" t="str">
        <f>IF('[1]Stile &amp; Rail Profiles'!A18&lt;&gt;"",'[1]Stile &amp; Rail Profiles'!A18,"")</f>
        <v>SR116 - Mirror</v>
      </c>
      <c r="B18" s="21">
        <f>IF('[1]Stile &amp; Rail Profiles'!B18&lt;&gt;"",'[1]Stile &amp; Rail Profiles'!B18,"")</f>
        <v>4.0703500000000004</v>
      </c>
      <c r="C18" s="36">
        <f t="shared" si="0"/>
        <v>0.16025000000000003</v>
      </c>
      <c r="D18" s="71" t="s">
        <v>27</v>
      </c>
    </row>
    <row r="19" spans="1:4" ht="15.75" customHeight="1" x14ac:dyDescent="0.2">
      <c r="A19" s="13" t="str">
        <f>IF('[1]Stile &amp; Rail Profiles'!A19&lt;&gt;"",'[1]Stile &amp; Rail Profiles'!A19,"")</f>
        <v>SR117</v>
      </c>
      <c r="B19" s="22">
        <f>IF('[1]Stile &amp; Rail Profiles'!B19&lt;&gt;"",'[1]Stile &amp; Rail Profiles'!B19,"")</f>
        <v>6.4143571799999997</v>
      </c>
      <c r="C19" s="37">
        <f t="shared" si="0"/>
        <v>0.2525337472440945</v>
      </c>
      <c r="D19" s="33" t="str">
        <f>IF(B19&lt;&gt;"",VLOOKUP(B19/25.4,'[1]Compatibility Values'!$D$5:$E$85,2,TRUE),"")</f>
        <v>1/4</v>
      </c>
    </row>
    <row r="20" spans="1:4" ht="15.75" customHeight="1" x14ac:dyDescent="0.2">
      <c r="A20" s="12" t="str">
        <f>IF('[1]Stile &amp; Rail Profiles'!A20&lt;&gt;"",'[1]Stile &amp; Rail Profiles'!A20,"")</f>
        <v>SR118</v>
      </c>
      <c r="B20" s="21">
        <f>IF('[1]Stile &amp; Rail Profiles'!B20&lt;&gt;"",'[1]Stile &amp; Rail Profiles'!B20,"")</f>
        <v>1.6153384500000001</v>
      </c>
      <c r="C20" s="36">
        <f t="shared" si="0"/>
        <v>6.3596001968503943E-2</v>
      </c>
      <c r="D20" s="32" t="str">
        <f>IF(B20&lt;&gt;"",VLOOKUP(B20/25.4,'[1]Compatibility Values'!$D$5:$E$85,2,TRUE),"")</f>
        <v>1/16</v>
      </c>
    </row>
    <row r="21" spans="1:4" ht="15.75" customHeight="1" x14ac:dyDescent="0.2">
      <c r="A21" s="13" t="str">
        <f>IF('[1]Stile &amp; Rail Profiles'!A21&lt;&gt;"",'[1]Stile &amp; Rail Profiles'!A21,"")</f>
        <v>SR119</v>
      </c>
      <c r="B21" s="22">
        <f>IF('[1]Stile &amp; Rail Profiles'!B21&lt;&gt;"",'[1]Stile &amp; Rail Profiles'!B21,"")</f>
        <v>12.7</v>
      </c>
      <c r="C21" s="37">
        <f t="shared" si="0"/>
        <v>0.5</v>
      </c>
      <c r="D21" s="33" t="str">
        <f>IF(B21&lt;&gt;"",VLOOKUP(B21/25.4,'[1]Compatibility Values'!$D$5:$E$85,2,TRUE),"")</f>
        <v>1/2</v>
      </c>
    </row>
    <row r="22" spans="1:4" ht="15.75" customHeight="1" x14ac:dyDescent="0.2">
      <c r="A22" s="12" t="str">
        <f>IF('[1]Stile &amp; Rail Profiles'!A22&lt;&gt;"",'[1]Stile &amp; Rail Profiles'!A22,"")</f>
        <v>SR120</v>
      </c>
      <c r="B22" s="21">
        <f>IF('[1]Stile &amp; Rail Profiles'!B22&lt;&gt;"",'[1]Stile &amp; Rail Profiles'!B22,"")</f>
        <v>9.2599881100000001</v>
      </c>
      <c r="C22" s="36">
        <f t="shared" si="0"/>
        <v>0.36456646102362206</v>
      </c>
      <c r="D22" s="71" t="s">
        <v>42</v>
      </c>
    </row>
    <row r="23" spans="1:4" ht="15.75" customHeight="1" x14ac:dyDescent="0.2">
      <c r="A23" s="13" t="str">
        <f>IF('[1]Stile &amp; Rail Profiles'!A23&lt;&gt;"",'[1]Stile &amp; Rail Profiles'!A23,"")</f>
        <v>SR121</v>
      </c>
      <c r="B23" s="22">
        <f>IF('[1]Stile &amp; Rail Profiles'!B23&lt;&gt;"",'[1]Stile &amp; Rail Profiles'!B23,"")</f>
        <v>12.7</v>
      </c>
      <c r="C23" s="37">
        <f t="shared" si="0"/>
        <v>0.5</v>
      </c>
      <c r="D23" s="33" t="str">
        <f>IF(B23&lt;&gt;"",VLOOKUP(B23/25.4,'[1]Compatibility Values'!$D$5:$E$85,2,TRUE),"")</f>
        <v>1/2</v>
      </c>
    </row>
    <row r="24" spans="1:4" ht="15.75" customHeight="1" x14ac:dyDescent="0.2">
      <c r="A24" s="12" t="str">
        <f>IF('[1]Stile &amp; Rail Profiles'!A24&lt;&gt;"",'[1]Stile &amp; Rail Profiles'!A24,"")</f>
        <v>SR122</v>
      </c>
      <c r="B24" s="21">
        <f>IF('[1]Stile &amp; Rail Profiles'!B24&lt;&gt;"",'[1]Stile &amp; Rail Profiles'!B24,"")</f>
        <v>11.72774688</v>
      </c>
      <c r="C24" s="36">
        <f t="shared" si="0"/>
        <v>0.46172231811023623</v>
      </c>
      <c r="D24" s="71" t="s">
        <v>23</v>
      </c>
    </row>
    <row r="25" spans="1:4" ht="15.75" customHeight="1" x14ac:dyDescent="0.2">
      <c r="A25" s="13" t="str">
        <f>IF('[1]Stile &amp; Rail Profiles'!A25&lt;&gt;"",'[1]Stile &amp; Rail Profiles'!A25,"")</f>
        <v>SR123</v>
      </c>
      <c r="B25" s="22">
        <f>IF('[1]Stile &amp; Rail Profiles'!B25&lt;&gt;"",'[1]Stile &amp; Rail Profiles'!B25,"")</f>
        <v>0</v>
      </c>
      <c r="C25" s="37">
        <f t="shared" si="0"/>
        <v>0</v>
      </c>
      <c r="D25" s="33">
        <f>IF(B25&lt;&gt;"",VLOOKUP(B25/25.4,'[1]Compatibility Values'!$D$5:$E$85,2,TRUE),"")</f>
        <v>0</v>
      </c>
    </row>
    <row r="26" spans="1:4" ht="15.75" customHeight="1" x14ac:dyDescent="0.2">
      <c r="A26" s="12" t="str">
        <f>IF('[1]Stile &amp; Rail Profiles'!A26&lt;&gt;"",'[1]Stile &amp; Rail Profiles'!A26,"")</f>
        <v>SR124</v>
      </c>
      <c r="B26" s="21">
        <f>IF('[1]Stile &amp; Rail Profiles'!B26&lt;&gt;"",'[1]Stile &amp; Rail Profiles'!B26,"")</f>
        <v>7.1437499999999998</v>
      </c>
      <c r="C26" s="36">
        <f t="shared" si="0"/>
        <v>0.28125</v>
      </c>
      <c r="D26" s="71" t="s">
        <v>24</v>
      </c>
    </row>
    <row r="27" spans="1:4" ht="15.75" customHeight="1" x14ac:dyDescent="0.2">
      <c r="A27" s="13" t="str">
        <f>IF('[1]Stile &amp; Rail Profiles'!A27&lt;&gt;"",'[1]Stile &amp; Rail Profiles'!A27,"")</f>
        <v>SR125</v>
      </c>
      <c r="B27" s="22">
        <f>IF('[1]Stile &amp; Rail Profiles'!B27&lt;&gt;"",'[1]Stile &amp; Rail Profiles'!B27,"")</f>
        <v>3.1749999999999998</v>
      </c>
      <c r="C27" s="37">
        <f t="shared" si="0"/>
        <v>0.125</v>
      </c>
      <c r="D27" s="33" t="str">
        <f>IF(B27&lt;&gt;"",VLOOKUP(B27/25.4,'[1]Compatibility Values'!$D$5:$E$85,2,TRUE),"")</f>
        <v>1/8</v>
      </c>
    </row>
    <row r="28" spans="1:4" ht="15.75" customHeight="1" x14ac:dyDescent="0.2">
      <c r="A28" s="12" t="str">
        <f>IF('[1]Stile &amp; Rail Profiles'!A28&lt;&gt;"",'[1]Stile &amp; Rail Profiles'!A28,"")</f>
        <v>SR126</v>
      </c>
      <c r="B28" s="21">
        <f>IF('[1]Stile &amp; Rail Profiles'!B28&lt;&gt;"",'[1]Stile &amp; Rail Profiles'!B28,"")</f>
        <v>8.3411734200000005</v>
      </c>
      <c r="C28" s="36">
        <f t="shared" si="0"/>
        <v>0.32839265433070869</v>
      </c>
      <c r="D28" s="71" t="s">
        <v>25</v>
      </c>
    </row>
    <row r="29" spans="1:4" ht="15.75" customHeight="1" x14ac:dyDescent="0.2">
      <c r="A29" s="13" t="str">
        <f>IF('[1]Stile &amp; Rail Profiles'!A29&lt;&gt;"",'[1]Stile &amp; Rail Profiles'!A29,"")</f>
        <v>SR127</v>
      </c>
      <c r="B29" s="22">
        <f>IF('[1]Stile &amp; Rail Profiles'!B29&lt;&gt;"",'[1]Stile &amp; Rail Profiles'!B29,"")</f>
        <v>12.499997860000001</v>
      </c>
      <c r="C29" s="37">
        <f t="shared" si="0"/>
        <v>0.49212590000000006</v>
      </c>
      <c r="D29" s="70" t="s">
        <v>45</v>
      </c>
    </row>
    <row r="30" spans="1:4" ht="15.75" customHeight="1" x14ac:dyDescent="0.2">
      <c r="A30" s="12" t="str">
        <f>IF('[1]Stile &amp; Rail Profiles'!A30&lt;&gt;"",'[1]Stile &amp; Rail Profiles'!A30,"")</f>
        <v>SR128</v>
      </c>
      <c r="B30" s="21">
        <f>IF('[1]Stile &amp; Rail Profiles'!B30&lt;&gt;"",'[1]Stile &amp; Rail Profiles'!B30,"")</f>
        <v>2.63814993</v>
      </c>
      <c r="C30" s="36">
        <f t="shared" si="0"/>
        <v>0.10386417047244095</v>
      </c>
      <c r="D30" s="71" t="s">
        <v>33</v>
      </c>
    </row>
    <row r="31" spans="1:4" ht="15.75" customHeight="1" x14ac:dyDescent="0.2">
      <c r="A31" s="13" t="str">
        <f>IF('[1]Stile &amp; Rail Profiles'!A31&lt;&gt;"",'[1]Stile &amp; Rail Profiles'!A31,"")</f>
        <v>SR129 - Mirror</v>
      </c>
      <c r="B31" s="22">
        <f>IF('[1]Stile &amp; Rail Profiles'!B31&lt;&gt;"",'[1]Stile &amp; Rail Profiles'!B31,"")</f>
        <v>1.6153384500000001</v>
      </c>
      <c r="C31" s="37">
        <f t="shared" si="0"/>
        <v>6.3596001968503943E-2</v>
      </c>
      <c r="D31" s="33" t="str">
        <f>IF(B31&lt;&gt;"",VLOOKUP(B31/25.4,'[1]Compatibility Values'!$D$5:$E$85,2,TRUE),"")</f>
        <v>1/16</v>
      </c>
    </row>
    <row r="32" spans="1:4" ht="15.75" customHeight="1" x14ac:dyDescent="0.2">
      <c r="A32" s="12" t="str">
        <f>IF('[1]Stile &amp; Rail Profiles'!A32&lt;&gt;"",'[1]Stile &amp; Rail Profiles'!A32,"")</f>
        <v>SR130</v>
      </c>
      <c r="B32" s="21">
        <f>IF('[1]Stile &amp; Rail Profiles'!B32&lt;&gt;"",'[1]Stile &amp; Rail Profiles'!B32,"")</f>
        <v>9.1998800000000003</v>
      </c>
      <c r="C32" s="36">
        <f t="shared" si="0"/>
        <v>0.36220000000000002</v>
      </c>
      <c r="D32" s="71" t="s">
        <v>42</v>
      </c>
    </row>
    <row r="33" spans="1:5" ht="15.75" customHeight="1" x14ac:dyDescent="0.2">
      <c r="A33" s="13" t="str">
        <f>IF('[1]Stile &amp; Rail Profiles'!A33&lt;&gt;"",'[1]Stile &amp; Rail Profiles'!A33,"")</f>
        <v>SR131 - Mirror</v>
      </c>
      <c r="B33" s="22">
        <f>IF('[1]Stile &amp; Rail Profiles'!B33&lt;&gt;"",'[1]Stile &amp; Rail Profiles'!B33,"")</f>
        <v>1.6669585499999999</v>
      </c>
      <c r="C33" s="37">
        <f t="shared" si="0"/>
        <v>6.5628289370078738E-2</v>
      </c>
      <c r="D33" s="33" t="str">
        <f>IF(B33&lt;&gt;"",VLOOKUP(B33/25.4,'[1]Compatibility Values'!$D$5:$E$85,2,TRUE),"")</f>
        <v>1/16</v>
      </c>
    </row>
    <row r="34" spans="1:5" ht="15.75" customHeight="1" x14ac:dyDescent="0.2">
      <c r="A34" s="12" t="str">
        <f>IF('[1]Stile &amp; Rail Profiles'!A34&lt;&gt;"",'[1]Stile &amp; Rail Profiles'!A34,"")</f>
        <v>SR132</v>
      </c>
      <c r="B34" s="21">
        <f>IF('[1]Stile &amp; Rail Profiles'!B34&lt;&gt;"",'[1]Stile &amp; Rail Profiles'!B34,"")</f>
        <v>8.4103801499999999</v>
      </c>
      <c r="C34" s="36">
        <f t="shared" si="0"/>
        <v>0.33111732874015748</v>
      </c>
      <c r="D34" s="71" t="s">
        <v>25</v>
      </c>
    </row>
    <row r="35" spans="1:5" ht="15.75" customHeight="1" x14ac:dyDescent="0.2">
      <c r="A35" s="16" t="str">
        <f>IF('[1]Stile &amp; Rail Profiles'!A35&lt;&gt;"",'[1]Stile &amp; Rail Profiles'!A35,"")</f>
        <v>SR133</v>
      </c>
      <c r="B35" s="34">
        <f>IF('[1]Stile &amp; Rail Profiles'!B35&lt;&gt;"",'[1]Stile &amp; Rail Profiles'!B35,"")</f>
        <v>17.462499999999999</v>
      </c>
      <c r="C35" s="38">
        <f t="shared" si="0"/>
        <v>0.6875</v>
      </c>
      <c r="D35" s="39" t="str">
        <f>IF(B35&lt;&gt;"",VLOOKUP(B35/25.4,'[1]Compatibility Values'!$D$5:$E$85,2,TRUE),"")</f>
        <v>11/16</v>
      </c>
    </row>
    <row r="36" spans="1:5" ht="15.75" customHeight="1" x14ac:dyDescent="0.2">
      <c r="A36" s="12" t="str">
        <f>IF('[1]Stile &amp; Rail Profiles'!A36&lt;&gt;"",'[1]Stile &amp; Rail Profiles'!A36,"")</f>
        <v>SR134</v>
      </c>
      <c r="B36" s="21">
        <f>IF('[1]Stile &amp; Rail Profiles'!B36&lt;&gt;"",'[1]Stile &amp; Rail Profiles'!B36,"")</f>
        <v>9.5250000000000004</v>
      </c>
      <c r="C36" s="36">
        <f t="shared" si="0"/>
        <v>0.37500000000000006</v>
      </c>
      <c r="D36" s="32" t="str">
        <f>IF(B36&lt;&gt;"",VLOOKUP(B36/25.4,'[1]Compatibility Values'!$D$5:$E$85,2,TRUE),"")</f>
        <v>3/8</v>
      </c>
    </row>
    <row r="37" spans="1:5" ht="15.75" customHeight="1" x14ac:dyDescent="0.2">
      <c r="A37" s="16" t="str">
        <f>IF('[1]Stile &amp; Rail Profiles'!A37&lt;&gt;"",'[1]Stile &amp; Rail Profiles'!A37,"")</f>
        <v>SR135</v>
      </c>
      <c r="B37" s="34">
        <f>IF('[1]Stile &amp; Rail Profiles'!B37&lt;&gt;"",'[1]Stile &amp; Rail Profiles'!B37,"")</f>
        <v>4.7473986200000002</v>
      </c>
      <c r="C37" s="38">
        <f t="shared" si="0"/>
        <v>0.18690545748031498</v>
      </c>
      <c r="D37" s="72" t="s">
        <v>46</v>
      </c>
    </row>
    <row r="38" spans="1:5" ht="15.75" customHeight="1" x14ac:dyDescent="0.2">
      <c r="A38" s="12" t="str">
        <f>IF('[1]Stile &amp; Rail Profiles'!A38&lt;&gt;"",'[1]Stile &amp; Rail Profiles'!A38,"")</f>
        <v>SR136</v>
      </c>
      <c r="B38" s="21">
        <f>IF('[1]Stile &amp; Rail Profiles'!B38&lt;&gt;"",'[1]Stile &amp; Rail Profiles'!B38,"")</f>
        <v>11.171999749999999</v>
      </c>
      <c r="C38" s="36">
        <f t="shared" si="0"/>
        <v>0.43984250984251971</v>
      </c>
      <c r="D38" s="32" t="str">
        <f>IF(B38&lt;&gt;"",VLOOKUP(B38/25.4,'[1]Compatibility Values'!$D$5:$E$85,2,TRUE),"")</f>
        <v>7/16</v>
      </c>
    </row>
    <row r="39" spans="1:5" ht="15.75" customHeight="1" x14ac:dyDescent="0.2">
      <c r="A39" s="16" t="str">
        <f>IF('[1]Stile &amp; Rail Profiles'!A39&lt;&gt;"",'[1]Stile &amp; Rail Profiles'!A39,"")</f>
        <v>SR137 Replaced   W/ SR144</v>
      </c>
      <c r="B39" s="34">
        <f>IF('[1]Stile &amp; Rail Profiles'!B39&lt;&gt;"",'[1]Stile &amp; Rail Profiles'!B39,"")</f>
        <v>11.72774688</v>
      </c>
      <c r="C39" s="38">
        <f t="shared" si="0"/>
        <v>0.46172231811023623</v>
      </c>
      <c r="D39" s="72" t="s">
        <v>23</v>
      </c>
    </row>
    <row r="40" spans="1:5" ht="15.75" customHeight="1" x14ac:dyDescent="0.2">
      <c r="A40" s="12" t="str">
        <f>IF('[1]Stile &amp; Rail Profiles'!A40&lt;&gt;"",'[1]Stile &amp; Rail Profiles'!A40,"")</f>
        <v>SR138</v>
      </c>
      <c r="B40" s="21">
        <f>IF('[1]Stile &amp; Rail Profiles'!B40&lt;&gt;"",'[1]Stile &amp; Rail Profiles'!B40,"")</f>
        <v>1.5874999999999999</v>
      </c>
      <c r="C40" s="36">
        <f>IF(B40&lt;&gt;"",B40/25.4,"")</f>
        <v>6.25E-2</v>
      </c>
      <c r="D40" s="32" t="str">
        <f>IF(B40&lt;&gt;"",VLOOKUP(B40/25.4,'[1]Compatibility Values'!$D$5:$E$85,2,TRUE),"")</f>
        <v>1/16</v>
      </c>
      <c r="E40" s="44"/>
    </row>
    <row r="41" spans="1:5" ht="15.75" customHeight="1" x14ac:dyDescent="0.2">
      <c r="A41" s="16" t="str">
        <f>IF('[1]Stile &amp; Rail Profiles'!A41&lt;&gt;"",'[1]Stile &amp; Rail Profiles'!A41,"")</f>
        <v>SR139</v>
      </c>
      <c r="B41" s="34">
        <f>IF('[1]Stile &amp; Rail Profiles'!B41&lt;&gt;"",'[1]Stile &amp; Rail Profiles'!B41,"")</f>
        <v>2.8959888199999999</v>
      </c>
      <c r="C41" s="38">
        <f t="shared" ref="C41:C46" si="1">IF(B41&lt;&gt;"",B41/25.4,"")</f>
        <v>0.11401530787401574</v>
      </c>
      <c r="D41" s="72" t="s">
        <v>47</v>
      </c>
    </row>
    <row r="42" spans="1:5" ht="15.75" customHeight="1" x14ac:dyDescent="0.2">
      <c r="A42" s="12" t="str">
        <f>IF('[1]Stile &amp; Rail Profiles'!A42&lt;&gt;"",'[1]Stile &amp; Rail Profiles'!A42,"")</f>
        <v>SR140 - Mirror</v>
      </c>
      <c r="B42" s="21">
        <f>IF('[1]Stile &amp; Rail Profiles'!B42&lt;&gt;"",'[1]Stile &amp; Rail Profiles'!B42,"")</f>
        <v>2.8959888199999999</v>
      </c>
      <c r="C42" s="36">
        <f t="shared" si="1"/>
        <v>0.11401530787401574</v>
      </c>
      <c r="D42" s="71" t="s">
        <v>47</v>
      </c>
    </row>
    <row r="43" spans="1:5" ht="15.75" customHeight="1" x14ac:dyDescent="0.2">
      <c r="A43" s="16" t="str">
        <f>IF('[1]Stile &amp; Rail Profiles'!A43&lt;&gt;"",'[1]Stile &amp; Rail Profiles'!A43,"")</f>
        <v>SR141</v>
      </c>
      <c r="B43" s="34">
        <f>IF('[1]Stile &amp; Rail Profiles'!B43&lt;&gt;"",'[1]Stile &amp; Rail Profiles'!B43,"")</f>
        <v>6.35</v>
      </c>
      <c r="C43" s="38">
        <f t="shared" si="1"/>
        <v>0.25</v>
      </c>
      <c r="D43" s="39" t="str">
        <f>IF(B43&lt;&gt;"",VLOOKUP(B43/25.4,'[1]Compatibility Values'!$D$5:$E$85,2,TRUE),"")</f>
        <v>1/4</v>
      </c>
    </row>
    <row r="44" spans="1:5" ht="15.75" customHeight="1" x14ac:dyDescent="0.2">
      <c r="A44" s="12" t="str">
        <f>IF('[1]Stile &amp; Rail Profiles'!A44&lt;&gt;"",'[1]Stile &amp; Rail Profiles'!A44,"")</f>
        <v>SR142</v>
      </c>
      <c r="B44" s="21">
        <f>IF('[1]Stile &amp; Rail Profiles'!B44&lt;&gt;"",'[1]Stile &amp; Rail Profiles'!B44,"")</f>
        <v>8.3185000000000002</v>
      </c>
      <c r="C44" s="36">
        <f t="shared" si="1"/>
        <v>0.32750000000000001</v>
      </c>
      <c r="D44" s="32" t="str">
        <f>IF(B44&lt;&gt;"",VLOOKUP(B44/25.4,'[1]Compatibility Values'!$D$5:$E$85,2,TRUE),"")</f>
        <v>5/16</v>
      </c>
    </row>
    <row r="45" spans="1:5" ht="15.75" customHeight="1" x14ac:dyDescent="0.2">
      <c r="A45" s="16" t="str">
        <f>IF('[1]Stile &amp; Rail Profiles'!A45&lt;&gt;"",'[1]Stile &amp; Rail Profiles'!A45,"")</f>
        <v>SR143 - Mirror</v>
      </c>
      <c r="B45" s="34">
        <f>IF('[1]Stile &amp; Rail Profiles'!B45&lt;&gt;"",'[1]Stile &amp; Rail Profiles'!B45,"")</f>
        <v>8.3185000000000002</v>
      </c>
      <c r="C45" s="38">
        <f t="shared" si="1"/>
        <v>0.32750000000000001</v>
      </c>
      <c r="D45" s="39" t="str">
        <f>IF(B45&lt;&gt;"",VLOOKUP(B45/25.4,'[1]Compatibility Values'!$D$5:$E$85,2,TRUE),"")</f>
        <v>5/16</v>
      </c>
    </row>
    <row r="46" spans="1:5" ht="15.75" customHeight="1" x14ac:dyDescent="0.2">
      <c r="A46" s="12" t="str">
        <f>IF('[1]Stile &amp; Rail Profiles'!A46&lt;&gt;"",'[1]Stile &amp; Rail Profiles'!A46,"")</f>
        <v>SR144 - Mirror</v>
      </c>
      <c r="B46" s="21">
        <f>IF('[1]Stile &amp; Rail Profiles'!B46&lt;&gt;"",'[1]Stile &amp; Rail Profiles'!B46,"")</f>
        <v>12.838958310000001</v>
      </c>
      <c r="C46" s="36">
        <f t="shared" si="1"/>
        <v>0.50547079960629926</v>
      </c>
      <c r="D46" s="32" t="str">
        <f>IF(B46&lt;&gt;"",VLOOKUP(B46/25.4,'[1]Compatibility Values'!$D$5:$E$85,2,TRUE),"")</f>
        <v>1/2</v>
      </c>
    </row>
    <row r="47" spans="1:5" ht="15.75" customHeight="1" x14ac:dyDescent="0.2">
      <c r="A47" s="16" t="str">
        <f>IF('[1]Stile &amp; Rail Profiles'!A47&lt;&gt;"",'[1]Stile &amp; Rail Profiles'!A47,"")</f>
        <v>SR145</v>
      </c>
      <c r="B47" s="34">
        <f>IF('[1]Stile &amp; Rail Profiles'!B47&lt;&gt;"",'[1]Stile &amp; Rail Profiles'!B47,"")</f>
        <v>6.7309999999999999</v>
      </c>
      <c r="C47" s="38">
        <f t="shared" ref="C47:C52" si="2">IF(B47&lt;&gt;"",B47/25.4,"")</f>
        <v>0.26500000000000001</v>
      </c>
      <c r="D47" s="39" t="str">
        <f>IF(B47&lt;&gt;"",VLOOKUP(B47/25.4,'[1]Compatibility Values'!$D$5:$E$85,2,TRUE),"")</f>
        <v>1/4</v>
      </c>
    </row>
    <row r="48" spans="1:5" ht="15.75" customHeight="1" x14ac:dyDescent="0.2">
      <c r="A48" s="12" t="str">
        <f>IF('[1]Stile &amp; Rail Profiles'!A48&lt;&gt;"",'[1]Stile &amp; Rail Profiles'!A48,"")</f>
        <v>SR146</v>
      </c>
      <c r="B48" s="21">
        <f>IF('[1]Stile &amp; Rail Profiles'!B48&lt;&gt;"",'[1]Stile &amp; Rail Profiles'!B48,"")</f>
        <v>12.7</v>
      </c>
      <c r="C48" s="36">
        <f t="shared" si="2"/>
        <v>0.5</v>
      </c>
      <c r="D48" s="32" t="str">
        <f>IF(B48&lt;&gt;"",VLOOKUP(B48/25.4,'[1]Compatibility Values'!$D$5:$E$85,2,TRUE),"")</f>
        <v>1/2</v>
      </c>
    </row>
    <row r="49" spans="1:4" ht="15.75" customHeight="1" x14ac:dyDescent="0.2">
      <c r="A49" s="16" t="str">
        <f>IF('[1]Stile &amp; Rail Profiles'!A49&lt;&gt;"",'[1]Stile &amp; Rail Profiles'!A49,"")</f>
        <v>SR147</v>
      </c>
      <c r="B49" s="34">
        <f>IF('[1]Stile &amp; Rail Profiles'!B49&lt;&gt;"",'[1]Stile &amp; Rail Profiles'!B49,"")</f>
        <v>9.7348828399999991</v>
      </c>
      <c r="C49" s="38">
        <f t="shared" si="2"/>
        <v>0.38326310393700785</v>
      </c>
      <c r="D49" s="39" t="str">
        <f>IF(B49&lt;&gt;"",VLOOKUP(B49/25.4,'[1]Compatibility Values'!$D$5:$E$85,2,TRUE),"")</f>
        <v>3/8</v>
      </c>
    </row>
    <row r="50" spans="1:4" ht="15.75" customHeight="1" x14ac:dyDescent="0.2">
      <c r="A50" s="12" t="str">
        <f>IF('[1]Stile &amp; Rail Profiles'!A50&lt;&gt;"",'[1]Stile &amp; Rail Profiles'!A50,"")</f>
        <v>SR148</v>
      </c>
      <c r="B50" s="21">
        <f>IF('[1]Stile &amp; Rail Profiles'!B50&lt;&gt;"",'[1]Stile &amp; Rail Profiles'!B50,"")</f>
        <v>18.55171614</v>
      </c>
      <c r="C50" s="36">
        <f t="shared" si="2"/>
        <v>0.73038252519685043</v>
      </c>
      <c r="D50" s="32" t="str">
        <f>IF(B50&lt;&gt;"",VLOOKUP(B50/25.4,'[1]Compatibility Values'!$D$5:$E$85,2,TRUE),"")</f>
        <v>23/32</v>
      </c>
    </row>
    <row r="51" spans="1:4" ht="15.75" customHeight="1" x14ac:dyDescent="0.2">
      <c r="A51" s="16" t="str">
        <f>IF('[1]Stile &amp; Rail Profiles'!A51&lt;&gt;"",'[1]Stile &amp; Rail Profiles'!A51,"")</f>
        <v>SR149 - Mirror</v>
      </c>
      <c r="B51" s="34">
        <f>IF('[1]Stile &amp; Rail Profiles'!B51&lt;&gt;"",'[1]Stile &amp; Rail Profiles'!B51,"")</f>
        <v>1.6669585600000001</v>
      </c>
      <c r="C51" s="38">
        <f t="shared" si="2"/>
        <v>6.5628289763779532E-2</v>
      </c>
      <c r="D51" s="39" t="str">
        <f>IF(B51&lt;&gt;"",VLOOKUP(B51/25.4,'[1]Compatibility Values'!$D$5:$E$85,2,TRUE),"")</f>
        <v>1/16</v>
      </c>
    </row>
    <row r="52" spans="1:4" ht="15.75" customHeight="1" x14ac:dyDescent="0.2">
      <c r="A52" s="12" t="str">
        <f>IF('[1]Stile &amp; Rail Profiles'!A52&lt;&gt;"",'[1]Stile &amp; Rail Profiles'!A52,"")</f>
        <v>SR150</v>
      </c>
      <c r="B52" s="21">
        <f>IF('[1]Stile &amp; Rail Profiles'!B52&lt;&gt;"",'[1]Stile &amp; Rail Profiles'!B52,"")</f>
        <v>8.89</v>
      </c>
      <c r="C52" s="36">
        <f t="shared" si="2"/>
        <v>0.35000000000000003</v>
      </c>
      <c r="D52" s="71" t="s">
        <v>25</v>
      </c>
    </row>
    <row r="53" spans="1:4" ht="15.75" customHeight="1" x14ac:dyDescent="0.2">
      <c r="A53" s="16" t="str">
        <f>IF('[1]Stile &amp; Rail Profiles'!A53&lt;&gt;"",'[1]Stile &amp; Rail Profiles'!A53,"")</f>
        <v>SR151 - Mirror</v>
      </c>
      <c r="B53" s="34">
        <f>IF('[1]Stile &amp; Rail Profiles'!B53&lt;&gt;"",'[1]Stile &amp; Rail Profiles'!B53,"")</f>
        <v>6.3690573300000004</v>
      </c>
      <c r="C53" s="38">
        <f t="shared" ref="C53:C62" si="3">IF(B53&lt;&gt;"",B53/25.4,"")</f>
        <v>0.25075028858267717</v>
      </c>
      <c r="D53" s="39" t="str">
        <f>IF(B53&lt;&gt;"",VLOOKUP(B53/25.4,'[1]Compatibility Values'!$D$5:$E$85,2,TRUE),"")</f>
        <v>1/4</v>
      </c>
    </row>
    <row r="54" spans="1:4" ht="15.75" customHeight="1" x14ac:dyDescent="0.2">
      <c r="A54" s="12" t="str">
        <f>IF('[1]Stile &amp; Rail Profiles'!A54&lt;&gt;"",'[1]Stile &amp; Rail Profiles'!A54,"")</f>
        <v>SR152</v>
      </c>
      <c r="B54" s="21">
        <f>IF('[1]Stile &amp; Rail Profiles'!B54&lt;&gt;"",'[1]Stile &amp; Rail Profiles'!B54,"")</f>
        <v>17.253495659999999</v>
      </c>
      <c r="C54" s="36">
        <f t="shared" si="3"/>
        <v>0.67927148267716531</v>
      </c>
      <c r="D54" s="71" t="s">
        <v>48</v>
      </c>
    </row>
    <row r="55" spans="1:4" ht="15.75" customHeight="1" x14ac:dyDescent="0.2">
      <c r="A55" s="16" t="str">
        <f>IF('[1]Stile &amp; Rail Profiles'!A55&lt;&gt;"",'[1]Stile &amp; Rail Profiles'!A55,"")</f>
        <v>SR153</v>
      </c>
      <c r="B55" s="34">
        <f>IF('[1]Stile &amp; Rail Profiles'!B55&lt;&gt;"",'[1]Stile &amp; Rail Profiles'!B55,"")</f>
        <v>9.5250000000000004</v>
      </c>
      <c r="C55" s="38">
        <f t="shared" si="3"/>
        <v>0.37500000000000006</v>
      </c>
      <c r="D55" s="39" t="str">
        <f>IF(B55&lt;&gt;"",VLOOKUP(B55/25.4,'[1]Compatibility Values'!$D$5:$E$85,2,TRUE),"")</f>
        <v>3/8</v>
      </c>
    </row>
    <row r="56" spans="1:4" ht="15.75" customHeight="1" x14ac:dyDescent="0.2">
      <c r="A56" s="49" t="str">
        <f>IF('[1]Stile &amp; Rail Profiles'!A56&lt;&gt;"",'[1]Stile &amp; Rail Profiles'!A56,"")</f>
        <v>SR154</v>
      </c>
      <c r="B56" s="50">
        <f>IF('[1]Stile &amp; Rail Profiles'!B56&lt;&gt;"",'[1]Stile &amp; Rail Profiles'!B56,"")</f>
        <v>12.7</v>
      </c>
      <c r="C56" s="51">
        <f t="shared" si="3"/>
        <v>0.5</v>
      </c>
      <c r="D56" s="52" t="str">
        <f>IF(B56&lt;&gt;"",VLOOKUP(B56/25.4,'[1]Compatibility Values'!$D$5:$E$85,2,TRUE),"")</f>
        <v>1/2</v>
      </c>
    </row>
    <row r="57" spans="1:4" ht="15.75" customHeight="1" x14ac:dyDescent="0.2">
      <c r="A57" s="16" t="str">
        <f>IF('[1]Stile &amp; Rail Profiles'!A57&lt;&gt;"",'[1]Stile &amp; Rail Profiles'!A57,"")</f>
        <v>SR155</v>
      </c>
      <c r="B57" s="34">
        <f>IF('[1]Stile &amp; Rail Profiles'!B57&lt;&gt;"",'[1]Stile &amp; Rail Profiles'!B57,"")</f>
        <v>12.7</v>
      </c>
      <c r="C57" s="38">
        <f t="shared" si="3"/>
        <v>0.5</v>
      </c>
      <c r="D57" s="39" t="str">
        <f>IF(B57&lt;&gt;"",VLOOKUP(B57/25.4,'[1]Compatibility Values'!$D$5:$E$85,2,TRUE),"")</f>
        <v>1/2</v>
      </c>
    </row>
    <row r="58" spans="1:4" ht="15.75" customHeight="1" x14ac:dyDescent="0.2">
      <c r="A58" s="49" t="str">
        <f>IF('[1]Stile &amp; Rail Profiles'!A58&lt;&gt;"",'[1]Stile &amp; Rail Profiles'!A58,"")</f>
        <v>SR156</v>
      </c>
      <c r="B58" s="50">
        <f>IF('[1]Stile &amp; Rail Profiles'!B58&lt;&gt;"",'[1]Stile &amp; Rail Profiles'!B58,"")</f>
        <v>9.5250000000000004</v>
      </c>
      <c r="C58" s="51">
        <f t="shared" si="3"/>
        <v>0.37500000000000006</v>
      </c>
      <c r="D58" s="52" t="str">
        <f>IF(B58&lt;&gt;"",VLOOKUP(B58/25.4,'[1]Compatibility Values'!$D$5:$E$85,2,TRUE),"")</f>
        <v>3/8</v>
      </c>
    </row>
    <row r="59" spans="1:4" ht="15.75" customHeight="1" x14ac:dyDescent="0.2">
      <c r="A59" s="16" t="str">
        <f>IF('[1]Stile &amp; Rail Profiles'!A59&lt;&gt;"",'[1]Stile &amp; Rail Profiles'!A59,"")</f>
        <v>SR157</v>
      </c>
      <c r="B59" s="34">
        <f>IF('[1]Stile &amp; Rail Profiles'!B59&lt;&gt;"",'[1]Stile &amp; Rail Profiles'!B59,"")</f>
        <v>9.5250000000000004</v>
      </c>
      <c r="C59" s="38">
        <f t="shared" si="3"/>
        <v>0.37500000000000006</v>
      </c>
      <c r="D59" s="39" t="str">
        <f>IF(B59&lt;&gt;"",VLOOKUP(B59/25.4,'[1]Compatibility Values'!$D$5:$E$85,2,TRUE),"")</f>
        <v>3/8</v>
      </c>
    </row>
    <row r="60" spans="1:4" ht="15.75" customHeight="1" x14ac:dyDescent="0.2">
      <c r="A60" s="49" t="str">
        <f>IF('[1]Stile &amp; Rail Profiles'!A60&lt;&gt;"",'[1]Stile &amp; Rail Profiles'!A60,"")</f>
        <v>SR158</v>
      </c>
      <c r="B60" s="50">
        <f>IF('[1]Stile &amp; Rail Profiles'!B60&lt;&gt;"",'[1]Stile &amp; Rail Profiles'!B60,"")</f>
        <v>9</v>
      </c>
      <c r="C60" s="51">
        <f t="shared" si="3"/>
        <v>0.35433070866141736</v>
      </c>
      <c r="D60" s="69" t="s">
        <v>25</v>
      </c>
    </row>
    <row r="61" spans="1:4" ht="15.75" customHeight="1" x14ac:dyDescent="0.2">
      <c r="A61" s="16" t="str">
        <f>IF('[1]Stile &amp; Rail Profiles'!A61&lt;&gt;"",'[1]Stile &amp; Rail Profiles'!A61,"")</f>
        <v>SR159</v>
      </c>
      <c r="B61" s="34">
        <f>IF('[1]Stile &amp; Rail Profiles'!B61&lt;&gt;"",'[1]Stile &amp; Rail Profiles'!B61,"")</f>
        <v>15.773400000000001</v>
      </c>
      <c r="C61" s="38">
        <f t="shared" si="3"/>
        <v>0.62100000000000011</v>
      </c>
      <c r="D61" s="72" t="s">
        <v>41</v>
      </c>
    </row>
    <row r="62" spans="1:4" ht="15.75" customHeight="1" x14ac:dyDescent="0.2">
      <c r="A62" s="49" t="str">
        <f>IF('[1]Stile &amp; Rail Profiles'!A62&lt;&gt;"",'[1]Stile &amp; Rail Profiles'!A62,"")</f>
        <v>SR160</v>
      </c>
      <c r="B62" s="50">
        <f>IF('[1]Stile &amp; Rail Profiles'!B62&lt;&gt;"",'[1]Stile &amp; Rail Profiles'!B62,"")</f>
        <v>4.7473986200000002</v>
      </c>
      <c r="C62" s="51">
        <f t="shared" si="3"/>
        <v>0.18690545748031498</v>
      </c>
      <c r="D62" s="69" t="s">
        <v>46</v>
      </c>
    </row>
    <row r="63" spans="1:4" ht="15.75" customHeight="1" x14ac:dyDescent="0.2">
      <c r="A63" s="16" t="str">
        <f>IF('[1]Stile &amp; Rail Profiles'!A63&lt;&gt;"",'[1]Stile &amp; Rail Profiles'!A63,"")</f>
        <v>SR161 - Mirror</v>
      </c>
      <c r="B63" s="34">
        <f>IF('[1]Stile &amp; Rail Profiles'!B63&lt;&gt;"",'[1]Stile &amp; Rail Profiles'!B63,"")</f>
        <v>11.172000000000001</v>
      </c>
      <c r="C63" s="38">
        <f t="shared" ref="C63:C70" si="4">IF(B63&lt;&gt;"",B63/25.4,"")</f>
        <v>0.4398425196850394</v>
      </c>
      <c r="D63" s="39" t="str">
        <f>IF(B63&lt;&gt;"",VLOOKUP(B63/25.4,'[1]Compatibility Values'!$D$5:$E$85,2,TRUE),"")</f>
        <v>7/16</v>
      </c>
    </row>
    <row r="64" spans="1:4" ht="15.75" customHeight="1" x14ac:dyDescent="0.2">
      <c r="A64" s="49" t="str">
        <f>IF('[1]Stile &amp; Rail Profiles'!A64&lt;&gt;"",'[1]Stile &amp; Rail Profiles'!A64,"")</f>
        <v>SR162</v>
      </c>
      <c r="B64" s="50">
        <f>IF('[1]Stile &amp; Rail Profiles'!B64&lt;&gt;"",'[1]Stile &amp; Rail Profiles'!B64,"")</f>
        <v>7.298</v>
      </c>
      <c r="C64" s="51">
        <f t="shared" si="4"/>
        <v>0.28732283464566932</v>
      </c>
      <c r="D64" s="69" t="s">
        <v>24</v>
      </c>
    </row>
    <row r="65" spans="1:4" ht="15.75" customHeight="1" x14ac:dyDescent="0.2">
      <c r="A65" s="16" t="str">
        <f>IF('[1]Stile &amp; Rail Profiles'!A65&lt;&gt;"",'[1]Stile &amp; Rail Profiles'!A65,"")</f>
        <v>SR163</v>
      </c>
      <c r="B65" s="34">
        <f>IF('[1]Stile &amp; Rail Profiles'!B65&lt;&gt;"",'[1]Stile &amp; Rail Profiles'!B65,"")</f>
        <v>3.1749999999999998</v>
      </c>
      <c r="C65" s="38">
        <f t="shared" si="4"/>
        <v>0.125</v>
      </c>
      <c r="D65" s="39" t="str">
        <f>IF(B65&lt;&gt;"",VLOOKUP(B65/25.4,'[1]Compatibility Values'!$D$5:$E$85,2,TRUE),"")</f>
        <v>1/8</v>
      </c>
    </row>
    <row r="66" spans="1:4" ht="15.75" customHeight="1" x14ac:dyDescent="0.2">
      <c r="A66" s="49" t="str">
        <f>IF('[1]Stile &amp; Rail Profiles'!A66&lt;&gt;"",'[1]Stile &amp; Rail Profiles'!A66,"")</f>
        <v>SR164</v>
      </c>
      <c r="B66" s="50">
        <f>IF('[1]Stile &amp; Rail Profiles'!B66&lt;&gt;"",'[1]Stile &amp; Rail Profiles'!B66,"")</f>
        <v>3.165</v>
      </c>
      <c r="C66" s="51">
        <f t="shared" si="4"/>
        <v>0.12460629921259843</v>
      </c>
      <c r="D66" s="69" t="s">
        <v>47</v>
      </c>
    </row>
    <row r="67" spans="1:4" ht="15.75" customHeight="1" x14ac:dyDescent="0.2">
      <c r="A67" s="16" t="str">
        <f>IF('[1]Stile &amp; Rail Profiles'!A67&lt;&gt;"",'[1]Stile &amp; Rail Profiles'!A67,"")</f>
        <v>SR165</v>
      </c>
      <c r="B67" s="34">
        <f>IF('[1]Stile &amp; Rail Profiles'!B67&lt;&gt;"",'[1]Stile &amp; Rail Profiles'!B67,"")</f>
        <v>10.298999999999999</v>
      </c>
      <c r="C67" s="38">
        <f t="shared" si="4"/>
        <v>0.40547244094488188</v>
      </c>
      <c r="D67" s="72" t="s">
        <v>22</v>
      </c>
    </row>
    <row r="68" spans="1:4" ht="15.75" customHeight="1" x14ac:dyDescent="0.2">
      <c r="A68" s="49" t="str">
        <f>IF('[1]Stile &amp; Rail Profiles'!A68&lt;&gt;"",'[1]Stile &amp; Rail Profiles'!A68,"")</f>
        <v>SR166</v>
      </c>
      <c r="B68" s="50">
        <f>IF('[1]Stile &amp; Rail Profiles'!B68&lt;&gt;"",'[1]Stile &amp; Rail Profiles'!B68,"")</f>
        <v>9.5250000000000004</v>
      </c>
      <c r="C68" s="51">
        <f t="shared" si="4"/>
        <v>0.37500000000000006</v>
      </c>
      <c r="D68" s="52" t="str">
        <f>IF(B68&lt;&gt;"",VLOOKUP(B68/25.4,'[1]Compatibility Values'!$D$5:$E$85,2,TRUE),"")</f>
        <v>3/8</v>
      </c>
    </row>
    <row r="69" spans="1:4" ht="15.75" customHeight="1" x14ac:dyDescent="0.2">
      <c r="A69" s="16" t="str">
        <f>IF('[1]Stile &amp; Rail Profiles'!A69&lt;&gt;"",'[1]Stile &amp; Rail Profiles'!A69,"")</f>
        <v>SR167</v>
      </c>
      <c r="B69" s="34">
        <f>IF('[1]Stile &amp; Rail Profiles'!B69&lt;&gt;"",'[1]Stile &amp; Rail Profiles'!B69,"")</f>
        <v>1.8260000000000001</v>
      </c>
      <c r="C69" s="38">
        <f t="shared" si="4"/>
        <v>7.1889763779527563E-2</v>
      </c>
      <c r="D69" s="39" t="str">
        <f>IF(B69&lt;&gt;"",VLOOKUP(B69/25.4,'[1]Compatibility Values'!$D$5:$E$85,2,TRUE),"")</f>
        <v>1/16</v>
      </c>
    </row>
    <row r="70" spans="1:4" ht="15.75" customHeight="1" x14ac:dyDescent="0.2">
      <c r="A70" s="49" t="str">
        <f>IF('[1]Stile &amp; Rail Profiles'!A70&lt;&gt;"",'[1]Stile &amp; Rail Profiles'!A70,"")</f>
        <v>SR168</v>
      </c>
      <c r="B70" s="50">
        <f>IF('[1]Stile &amp; Rail Profiles'!B70&lt;&gt;"",'[1]Stile &amp; Rail Profiles'!B70,"")</f>
        <v>4.3479999999999999</v>
      </c>
      <c r="C70" s="51">
        <f t="shared" si="4"/>
        <v>0.17118110236220474</v>
      </c>
      <c r="D70" s="69" t="s">
        <v>27</v>
      </c>
    </row>
    <row r="71" spans="1:4" ht="15.75" customHeight="1" x14ac:dyDescent="0.2">
      <c r="A71" s="16" t="str">
        <f>IF('[1]Stile &amp; Rail Profiles'!A71&lt;&gt;"",'[1]Stile &amp; Rail Profiles'!A71,"")</f>
        <v>SR169</v>
      </c>
      <c r="B71" s="34">
        <f>IF('[1]Stile &amp; Rail Profiles'!B71&lt;&gt;"",'[1]Stile &amp; Rail Profiles'!B71,"")</f>
        <v>2.8119999999999998</v>
      </c>
      <c r="C71" s="38">
        <f t="shared" ref="C71:C76" si="5">IF(B71&lt;&gt;"",B71/25.4,"")</f>
        <v>0.11070866141732283</v>
      </c>
      <c r="D71" s="72" t="s">
        <v>47</v>
      </c>
    </row>
    <row r="72" spans="1:4" ht="15.75" customHeight="1" x14ac:dyDescent="0.2">
      <c r="A72" s="49" t="str">
        <f>IF('[1]Stile &amp; Rail Profiles'!A72&lt;&gt;"",'[1]Stile &amp; Rail Profiles'!A72,"")</f>
        <v>SR170</v>
      </c>
      <c r="B72" s="50">
        <f>IF('[1]Stile &amp; Rail Profiles'!B72&lt;&gt;"",'[1]Stile &amp; Rail Profiles'!B72,"")</f>
        <v>9.5250000000000004</v>
      </c>
      <c r="C72" s="51">
        <f t="shared" si="5"/>
        <v>0.37500000000000006</v>
      </c>
      <c r="D72" s="52" t="str">
        <f>IF(B72&lt;&gt;"",VLOOKUP(B72/25.4,'[1]Compatibility Values'!$D$5:$E$85,2,TRUE),"")</f>
        <v>3/8</v>
      </c>
    </row>
    <row r="73" spans="1:4" ht="15.75" customHeight="1" x14ac:dyDescent="0.2">
      <c r="A73" s="16" t="str">
        <f>IF('[1]Stile &amp; Rail Profiles'!A73&lt;&gt;"",'[1]Stile &amp; Rail Profiles'!A73,"")</f>
        <v>SR171</v>
      </c>
      <c r="B73" s="34">
        <f>IF('[1]Stile &amp; Rail Profiles'!B73&lt;&gt;"",'[1]Stile &amp; Rail Profiles'!B73,"")</f>
        <v>2.0190000000000001</v>
      </c>
      <c r="C73" s="38">
        <f t="shared" si="5"/>
        <v>7.9488188976377966E-2</v>
      </c>
      <c r="D73" s="39" t="str">
        <f>IF(B73&lt;&gt;"",VLOOKUP(B73/25.4,'[1]Compatibility Values'!$D$5:$E$85,2,TRUE),"")</f>
        <v>1/16</v>
      </c>
    </row>
    <row r="74" spans="1:4" ht="15.75" customHeight="1" x14ac:dyDescent="0.2">
      <c r="A74" s="49" t="str">
        <f>IF('[1]Stile &amp; Rail Profiles'!A74&lt;&gt;"",'[1]Stile &amp; Rail Profiles'!A74,"")</f>
        <v>SR172 - Mirror</v>
      </c>
      <c r="B74" s="50">
        <f>IF('[1]Stile &amp; Rail Profiles'!B74&lt;&gt;"",'[1]Stile &amp; Rail Profiles'!B74,"")</f>
        <v>2.0190000000000001</v>
      </c>
      <c r="C74" s="51">
        <f t="shared" si="5"/>
        <v>7.9488188976377966E-2</v>
      </c>
      <c r="D74" s="52" t="str">
        <f>IF(B74&lt;&gt;"",VLOOKUP(B74/25.4,'[1]Compatibility Values'!$D$5:$E$85,2,TRUE),"")</f>
        <v>1/16</v>
      </c>
    </row>
    <row r="75" spans="1:4" ht="15.75" customHeight="1" x14ac:dyDescent="0.2">
      <c r="A75" s="16" t="str">
        <f>IF('[1]Stile &amp; Rail Profiles'!A75&lt;&gt;"",'[1]Stile &amp; Rail Profiles'!A75,"")</f>
        <v>SR173</v>
      </c>
      <c r="B75" s="34">
        <f>IF('[1]Stile &amp; Rail Profiles'!B75&lt;&gt;"",'[1]Stile &amp; Rail Profiles'!B75,"")</f>
        <v>1.5880000000000001</v>
      </c>
      <c r="C75" s="38">
        <f t="shared" si="5"/>
        <v>6.2519685039370082E-2</v>
      </c>
      <c r="D75" s="39" t="str">
        <f>IF(B75&lt;&gt;"",VLOOKUP(B75/25.4,'[1]Compatibility Values'!$D$5:$E$85,2,TRUE),"")</f>
        <v>1/16</v>
      </c>
    </row>
    <row r="76" spans="1:4" ht="15.75" customHeight="1" x14ac:dyDescent="0.2">
      <c r="A76" s="49" t="str">
        <f>IF('[1]Stile &amp; Rail Profiles'!A76&lt;&gt;"",'[1]Stile &amp; Rail Profiles'!A76,"")</f>
        <v/>
      </c>
      <c r="B76" s="50" t="str">
        <f>IF('[1]Stile &amp; Rail Profiles'!B76&lt;&gt;"",'[1]Stile &amp; Rail Profiles'!B76,"")</f>
        <v/>
      </c>
      <c r="C76" s="51" t="str">
        <f t="shared" si="5"/>
        <v/>
      </c>
      <c r="D76" s="52" t="str">
        <f>IF(B76&lt;&gt;"",VLOOKUP(B76/25.4,'[1]Compatibility Values'!$D$5:$E$85,2,TRUE),"")</f>
        <v/>
      </c>
    </row>
  </sheetData>
  <sheetProtection selectLockedCells="1"/>
  <mergeCells count="1">
    <mergeCell ref="A1:D1"/>
  </mergeCells>
  <phoneticPr fontId="1" type="noConversion"/>
  <pageMargins left="0.75" right="0" top="0.5" bottom="0" header="0" footer="0"/>
  <pageSetup orientation="portrait" horizontalDpi="300" verticalDpi="300" r:id="rId1"/>
  <headerFooter alignWithMargins="0"/>
  <ignoredErrors>
    <ignoredError sqref="D9 D13:D18 D26 D28 D30 D34 D52 D60 D64 D70" twoDigitTextYear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E77"/>
  <sheetViews>
    <sheetView workbookViewId="0">
      <pane xSplit="1" ySplit="2" topLeftCell="B3" activePane="bottomRight" state="frozen"/>
      <selection activeCell="B3" sqref="B3"/>
      <selection pane="topRight" activeCell="B3" sqref="B3"/>
      <selection pane="bottomLeft" activeCell="B3" sqref="B3"/>
      <selection pane="bottomRight" activeCell="A2" sqref="A2:D2"/>
    </sheetView>
  </sheetViews>
  <sheetFormatPr defaultRowHeight="15.75" customHeight="1" x14ac:dyDescent="0.2"/>
  <cols>
    <col min="1" max="1" width="19.140625" customWidth="1"/>
    <col min="2" max="5" width="15.7109375" customWidth="1"/>
  </cols>
  <sheetData>
    <row r="1" spans="1:5" s="1" customFormat="1" ht="7.5" customHeight="1" x14ac:dyDescent="0.25"/>
    <row r="2" spans="1:5" s="2" customFormat="1" ht="50.25" customHeight="1" thickBot="1" x14ac:dyDescent="0.3">
      <c r="A2" s="289" t="s">
        <v>87</v>
      </c>
      <c r="B2" s="289"/>
      <c r="C2" s="289"/>
      <c r="D2" s="289"/>
      <c r="E2" s="180"/>
    </row>
    <row r="3" spans="1:5" ht="20.100000000000001" customHeight="1" thickTop="1" thickBot="1" x14ac:dyDescent="0.25">
      <c r="A3" s="193" t="s">
        <v>8</v>
      </c>
      <c r="B3" s="191" t="s">
        <v>72</v>
      </c>
      <c r="C3" s="191" t="s">
        <v>73</v>
      </c>
      <c r="D3" s="192" t="s">
        <v>74</v>
      </c>
    </row>
    <row r="4" spans="1:5" ht="15.75" customHeight="1" thickTop="1" x14ac:dyDescent="0.2">
      <c r="A4" s="194" t="str">
        <f>IF('[1]Stile &amp; Rail Profiles'!A3&lt;&gt;"",'[1]Stile &amp; Rail Profiles'!A3,"")</f>
        <v>SR100</v>
      </c>
      <c r="B4" s="188">
        <f>IF('[1]Stile &amp; Rail Profiles'!B3&lt;&gt;"",'[1]Stile &amp; Rail Profiles'!B3,"")</f>
        <v>0</v>
      </c>
      <c r="C4" s="189">
        <f>IF(B4&lt;&gt;"",B4/25.4,"")</f>
        <v>0</v>
      </c>
      <c r="D4" s="190" t="s">
        <v>86</v>
      </c>
    </row>
    <row r="5" spans="1:5" ht="15.75" customHeight="1" x14ac:dyDescent="0.2">
      <c r="A5" s="198" t="str">
        <f>IF('[1]Stile &amp; Rail Profiles'!A4&lt;&gt;"",'[1]Stile &amp; Rail Profiles'!A4,"")</f>
        <v>SR101</v>
      </c>
      <c r="B5" s="199">
        <f>IF('[1]Stile &amp; Rail Profiles'!B4&lt;&gt;"",'[1]Stile &amp; Rail Profiles'!B4,"")</f>
        <v>4.7625000000000002</v>
      </c>
      <c r="C5" s="200">
        <f t="shared" ref="C5:C68" si="0">IF(B5&lt;&gt;"",B5/25.4,"")</f>
        <v>0.18750000000000003</v>
      </c>
      <c r="D5" s="201" t="str">
        <f>IF(B5&lt;&gt;"",VLOOKUP(B5/25.4,'[1]Compatibility Values'!$D$5:$E$85,2,TRUE),"")</f>
        <v>3/16</v>
      </c>
    </row>
    <row r="6" spans="1:5" ht="15.75" customHeight="1" x14ac:dyDescent="0.2">
      <c r="A6" s="101" t="str">
        <f>IF('[1]Stile &amp; Rail Profiles'!A5&lt;&gt;"",'[1]Stile &amp; Rail Profiles'!A5,"")</f>
        <v>SR102</v>
      </c>
      <c r="B6" s="181">
        <f>IF('[1]Stile &amp; Rail Profiles'!B5&lt;&gt;"",'[1]Stile &amp; Rail Profiles'!B5,"")</f>
        <v>9.1998800000000003</v>
      </c>
      <c r="C6" s="182">
        <f t="shared" si="0"/>
        <v>0.36220000000000002</v>
      </c>
      <c r="D6" s="183" t="str">
        <f>IF(B6&lt;&gt;"",VLOOKUP(B6/25.4,'[1]Compatibility Values'!$D$5:$E$85,2,TRUE),"")</f>
        <v>11/32</v>
      </c>
    </row>
    <row r="7" spans="1:5" ht="15.75" customHeight="1" x14ac:dyDescent="0.2">
      <c r="A7" s="198" t="str">
        <f>IF('[1]Stile &amp; Rail Profiles'!A6&lt;&gt;"",'[1]Stile &amp; Rail Profiles'!A6,"")</f>
        <v>SR103</v>
      </c>
      <c r="B7" s="199">
        <f>IF('[1]Stile &amp; Rail Profiles'!B6&lt;&gt;"",'[1]Stile &amp; Rail Profiles'!B6,"")</f>
        <v>12.799432619999999</v>
      </c>
      <c r="C7" s="200">
        <f t="shared" si="0"/>
        <v>0.50391467007874013</v>
      </c>
      <c r="D7" s="201" t="str">
        <f>IF(B7&lt;&gt;"",VLOOKUP(B7/25.4,'[1]Compatibility Values'!$D$5:$E$85,2,TRUE),"")</f>
        <v>1/2</v>
      </c>
    </row>
    <row r="8" spans="1:5" ht="15.75" customHeight="1" x14ac:dyDescent="0.2">
      <c r="A8" s="101" t="str">
        <f>IF('[1]Stile &amp; Rail Profiles'!A7&lt;&gt;"",'[1]Stile &amp; Rail Profiles'!A7,"")</f>
        <v>SR104</v>
      </c>
      <c r="B8" s="181">
        <f>IF('[1]Stile &amp; Rail Profiles'!B7&lt;&gt;"",'[1]Stile &amp; Rail Profiles'!B7,"")</f>
        <v>0</v>
      </c>
      <c r="C8" s="182">
        <f t="shared" si="0"/>
        <v>0</v>
      </c>
      <c r="D8" s="187" t="s">
        <v>86</v>
      </c>
    </row>
    <row r="9" spans="1:5" ht="15.75" customHeight="1" x14ac:dyDescent="0.2">
      <c r="A9" s="198" t="str">
        <f>IF('[1]Stile &amp; Rail Profiles'!A8&lt;&gt;"",'[1]Stile &amp; Rail Profiles'!A8,"")</f>
        <v>SR105</v>
      </c>
      <c r="B9" s="199">
        <f>IF('[1]Stile &amp; Rail Profiles'!B8&lt;&gt;"",'[1]Stile &amp; Rail Profiles'!B8,"")</f>
        <v>6.6075506300000004</v>
      </c>
      <c r="C9" s="200">
        <f t="shared" si="0"/>
        <v>0.26013978858267722</v>
      </c>
      <c r="D9" s="201" t="str">
        <f>IF(B9&lt;&gt;"",VLOOKUP(B9/25.4,'[1]Compatibility Values'!$D$5:$E$85,2,TRUE),"")</f>
        <v>1/4</v>
      </c>
    </row>
    <row r="10" spans="1:5" ht="15.75" customHeight="1" x14ac:dyDescent="0.2">
      <c r="A10" s="101" t="str">
        <f>IF('[1]Stile &amp; Rail Profiles'!A9&lt;&gt;"",'[1]Stile &amp; Rail Profiles'!A9,"")</f>
        <v>SR106</v>
      </c>
      <c r="B10" s="181">
        <f>IF('[1]Stile &amp; Rail Profiles'!B9&lt;&gt;"",'[1]Stile &amp; Rail Profiles'!B9,"")</f>
        <v>4.0195573299999996</v>
      </c>
      <c r="C10" s="182">
        <f t="shared" si="0"/>
        <v>0.15825028858267715</v>
      </c>
      <c r="D10" s="183" t="str">
        <f>IF(B10&lt;&gt;"",VLOOKUP(B10/25.4,'[1]Compatibility Values'!$D$5:$E$85,2,TRUE),"")</f>
        <v>5/32</v>
      </c>
    </row>
    <row r="11" spans="1:5" ht="15.75" customHeight="1" x14ac:dyDescent="0.2">
      <c r="A11" s="198" t="str">
        <f>IF('[1]Stile &amp; Rail Profiles'!A10&lt;&gt;"",'[1]Stile &amp; Rail Profiles'!A10,"")</f>
        <v>SR107</v>
      </c>
      <c r="B11" s="199">
        <f>IF('[1]Stile &amp; Rail Profiles'!B10&lt;&gt;"",'[1]Stile &amp; Rail Profiles'!B10,"")</f>
        <v>6.0776280600000003</v>
      </c>
      <c r="C11" s="200">
        <f t="shared" si="0"/>
        <v>0.23927669527559059</v>
      </c>
      <c r="D11" s="201" t="str">
        <f>IF(B11&lt;&gt;"",VLOOKUP(B11/25.4,'[1]Compatibility Values'!$D$5:$E$85,2,TRUE),"")</f>
        <v>7/32</v>
      </c>
    </row>
    <row r="12" spans="1:5" ht="15.75" customHeight="1" x14ac:dyDescent="0.2">
      <c r="A12" s="101" t="str">
        <f>IF('[1]Stile &amp; Rail Profiles'!A11&lt;&gt;"",'[1]Stile &amp; Rail Profiles'!A11,"")</f>
        <v>SR108</v>
      </c>
      <c r="B12" s="181">
        <f>IF('[1]Stile &amp; Rail Profiles'!B11&lt;&gt;"",'[1]Stile &amp; Rail Profiles'!B11,"")</f>
        <v>1.6669585499999999</v>
      </c>
      <c r="C12" s="182">
        <f t="shared" si="0"/>
        <v>6.5628289370078738E-2</v>
      </c>
      <c r="D12" s="183" t="str">
        <f>IF(B12&lt;&gt;"",VLOOKUP(B12/25.4,'[1]Compatibility Values'!$D$5:$E$85,2,TRUE),"")</f>
        <v>1/16</v>
      </c>
    </row>
    <row r="13" spans="1:5" ht="15.75" customHeight="1" x14ac:dyDescent="0.2">
      <c r="A13" s="198" t="str">
        <f>IF('[1]Stile &amp; Rail Profiles'!A12&lt;&gt;"",'[1]Stile &amp; Rail Profiles'!A12,"")</f>
        <v>SR109</v>
      </c>
      <c r="B13" s="199">
        <f>IF('[1]Stile &amp; Rail Profiles'!B12&lt;&gt;"",'[1]Stile &amp; Rail Profiles'!B12,"")</f>
        <v>6.3690573300000004</v>
      </c>
      <c r="C13" s="200">
        <f t="shared" si="0"/>
        <v>0.25075028858267717</v>
      </c>
      <c r="D13" s="201" t="str">
        <f>IF(B13&lt;&gt;"",VLOOKUP(B13/25.4,'[1]Compatibility Values'!$D$5:$E$85,2,TRUE),"")</f>
        <v>1/4</v>
      </c>
    </row>
    <row r="14" spans="1:5" ht="15.75" customHeight="1" x14ac:dyDescent="0.2">
      <c r="A14" s="101" t="str">
        <f>IF('[1]Stile &amp; Rail Profiles'!A13&lt;&gt;"",'[1]Stile &amp; Rail Profiles'!A13,"")</f>
        <v>SR111</v>
      </c>
      <c r="B14" s="181">
        <f>IF('[1]Stile &amp; Rail Profiles'!B13&lt;&gt;"",'[1]Stile &amp; Rail Profiles'!B13,"")</f>
        <v>2.0192999999999999</v>
      </c>
      <c r="C14" s="182">
        <f t="shared" si="0"/>
        <v>7.9500000000000001E-2</v>
      </c>
      <c r="D14" s="183" t="str">
        <f>IF(B14&lt;&gt;"",VLOOKUP(B14/25.4,'[1]Compatibility Values'!$D$5:$E$85,2,TRUE),"")</f>
        <v>1/16</v>
      </c>
    </row>
    <row r="15" spans="1:5" ht="15.75" customHeight="1" x14ac:dyDescent="0.2">
      <c r="A15" s="198" t="str">
        <f>IF('[1]Stile &amp; Rail Profiles'!A14&lt;&gt;"",'[1]Stile &amp; Rail Profiles'!A14,"")</f>
        <v>SR112</v>
      </c>
      <c r="B15" s="199">
        <f>IF('[1]Stile &amp; Rail Profiles'!B14&lt;&gt;"",'[1]Stile &amp; Rail Profiles'!B14,"")</f>
        <v>4.1835422900000001</v>
      </c>
      <c r="C15" s="200">
        <f t="shared" si="0"/>
        <v>0.16470638937007875</v>
      </c>
      <c r="D15" s="201" t="str">
        <f>IF(B15&lt;&gt;"",VLOOKUP(B15/25.4,'[1]Compatibility Values'!$D$5:$E$85,2,TRUE),"")</f>
        <v>5/32</v>
      </c>
    </row>
    <row r="16" spans="1:5" ht="15.75" customHeight="1" x14ac:dyDescent="0.2">
      <c r="A16" s="101" t="str">
        <f>IF('[1]Stile &amp; Rail Profiles'!A15&lt;&gt;"",'[1]Stile &amp; Rail Profiles'!A15,"")</f>
        <v>SR113 - Mirror</v>
      </c>
      <c r="B16" s="181">
        <f>IF('[1]Stile &amp; Rail Profiles'!B15&lt;&gt;"",'[1]Stile &amp; Rail Profiles'!B15,"")</f>
        <v>4.0205659999999996</v>
      </c>
      <c r="C16" s="182">
        <f t="shared" si="0"/>
        <v>0.15828999999999999</v>
      </c>
      <c r="D16" s="183" t="str">
        <f>IF(B16&lt;&gt;"",VLOOKUP(B16/25.4,'[1]Compatibility Values'!$D$5:$E$85,2,TRUE),"")</f>
        <v>5/32</v>
      </c>
    </row>
    <row r="17" spans="1:4" ht="15.75" customHeight="1" x14ac:dyDescent="0.2">
      <c r="A17" s="198" t="str">
        <f>IF('[1]Stile &amp; Rail Profiles'!A16&lt;&gt;"",'[1]Stile &amp; Rail Profiles'!A16,"")</f>
        <v>SR114 - Mirror</v>
      </c>
      <c r="B17" s="199">
        <f>IF('[1]Stile &amp; Rail Profiles'!B16&lt;&gt;"",'[1]Stile &amp; Rail Profiles'!B16,"")</f>
        <v>2.0192999999999999</v>
      </c>
      <c r="C17" s="200">
        <f t="shared" si="0"/>
        <v>7.9500000000000001E-2</v>
      </c>
      <c r="D17" s="201" t="str">
        <f>IF(B17&lt;&gt;"",VLOOKUP(B17/25.4,'[1]Compatibility Values'!$D$5:$E$85,2,TRUE),"")</f>
        <v>1/16</v>
      </c>
    </row>
    <row r="18" spans="1:4" ht="15.75" customHeight="1" x14ac:dyDescent="0.2">
      <c r="A18" s="101" t="str">
        <f>IF('[1]Stile &amp; Rail Profiles'!A17&lt;&gt;"",'[1]Stile &amp; Rail Profiles'!A17,"")</f>
        <v>SR115 - Mirror</v>
      </c>
      <c r="B18" s="181">
        <f>IF('[1]Stile &amp; Rail Profiles'!B17&lt;&gt;"",'[1]Stile &amp; Rail Profiles'!B17,"")</f>
        <v>4.1835422900000001</v>
      </c>
      <c r="C18" s="182">
        <f t="shared" si="0"/>
        <v>0.16470638937007875</v>
      </c>
      <c r="D18" s="183" t="str">
        <f>IF(B18&lt;&gt;"",VLOOKUP(B18/25.4,'[1]Compatibility Values'!$D$5:$E$85,2,TRUE),"")</f>
        <v>5/32</v>
      </c>
    </row>
    <row r="19" spans="1:4" ht="15.75" customHeight="1" x14ac:dyDescent="0.2">
      <c r="A19" s="198" t="str">
        <f>IF('[1]Stile &amp; Rail Profiles'!A18&lt;&gt;"",'[1]Stile &amp; Rail Profiles'!A18,"")</f>
        <v>SR116 - Mirror</v>
      </c>
      <c r="B19" s="199">
        <f>IF('[1]Stile &amp; Rail Profiles'!B18&lt;&gt;"",'[1]Stile &amp; Rail Profiles'!B18,"")</f>
        <v>4.0703500000000004</v>
      </c>
      <c r="C19" s="200">
        <f t="shared" si="0"/>
        <v>0.16025000000000003</v>
      </c>
      <c r="D19" s="201" t="str">
        <f>IF(B19&lt;&gt;"",VLOOKUP(B19/25.4,'[1]Compatibility Values'!$D$5:$E$85,2,TRUE),"")</f>
        <v>5/32</v>
      </c>
    </row>
    <row r="20" spans="1:4" ht="15.75" customHeight="1" x14ac:dyDescent="0.2">
      <c r="A20" s="101" t="str">
        <f>IF('[1]Stile &amp; Rail Profiles'!A19&lt;&gt;"",'[1]Stile &amp; Rail Profiles'!A19,"")</f>
        <v>SR117</v>
      </c>
      <c r="B20" s="181">
        <f>IF('[1]Stile &amp; Rail Profiles'!B19&lt;&gt;"",'[1]Stile &amp; Rail Profiles'!B19,"")</f>
        <v>6.4143571799999997</v>
      </c>
      <c r="C20" s="182">
        <f t="shared" si="0"/>
        <v>0.2525337472440945</v>
      </c>
      <c r="D20" s="183" t="str">
        <f>IF(B20&lt;&gt;"",VLOOKUP(B20/25.4,'[1]Compatibility Values'!$D$5:$E$85,2,TRUE),"")</f>
        <v>1/4</v>
      </c>
    </row>
    <row r="21" spans="1:4" ht="15.75" customHeight="1" x14ac:dyDescent="0.2">
      <c r="A21" s="198" t="str">
        <f>IF('[1]Stile &amp; Rail Profiles'!A20&lt;&gt;"",'[1]Stile &amp; Rail Profiles'!A20,"")</f>
        <v>SR118</v>
      </c>
      <c r="B21" s="199">
        <f>IF('[1]Stile &amp; Rail Profiles'!B20&lt;&gt;"",'[1]Stile &amp; Rail Profiles'!B20,"")</f>
        <v>1.6153384500000001</v>
      </c>
      <c r="C21" s="200">
        <f t="shared" si="0"/>
        <v>6.3596001968503943E-2</v>
      </c>
      <c r="D21" s="201" t="str">
        <f>IF(B21&lt;&gt;"",VLOOKUP(B21/25.4,'[1]Compatibility Values'!$D$5:$E$85,2,TRUE),"")</f>
        <v>1/16</v>
      </c>
    </row>
    <row r="22" spans="1:4" ht="15.75" customHeight="1" x14ac:dyDescent="0.2">
      <c r="A22" s="101" t="str">
        <f>IF('[1]Stile &amp; Rail Profiles'!A21&lt;&gt;"",'[1]Stile &amp; Rail Profiles'!A21,"")</f>
        <v>SR119</v>
      </c>
      <c r="B22" s="181">
        <f>IF('[1]Stile &amp; Rail Profiles'!B21&lt;&gt;"",'[1]Stile &amp; Rail Profiles'!B21,"")</f>
        <v>12.7</v>
      </c>
      <c r="C22" s="182">
        <f t="shared" si="0"/>
        <v>0.5</v>
      </c>
      <c r="D22" s="183" t="str">
        <f>IF(B22&lt;&gt;"",VLOOKUP(B22/25.4,'[1]Compatibility Values'!$D$5:$E$85,2,TRUE),"")</f>
        <v>1/2</v>
      </c>
    </row>
    <row r="23" spans="1:4" ht="15.75" customHeight="1" x14ac:dyDescent="0.2">
      <c r="A23" s="198" t="str">
        <f>IF('[1]Stile &amp; Rail Profiles'!A22&lt;&gt;"",'[1]Stile &amp; Rail Profiles'!A22,"")</f>
        <v>SR120</v>
      </c>
      <c r="B23" s="199">
        <f>IF('[1]Stile &amp; Rail Profiles'!B22&lt;&gt;"",'[1]Stile &amp; Rail Profiles'!B22,"")</f>
        <v>9.2599881100000001</v>
      </c>
      <c r="C23" s="200">
        <f t="shared" si="0"/>
        <v>0.36456646102362206</v>
      </c>
      <c r="D23" s="201" t="str">
        <f>IF(B23&lt;&gt;"",VLOOKUP(B23/25.4,'[1]Compatibility Values'!$D$5:$E$85,2,TRUE),"")</f>
        <v>11/32</v>
      </c>
    </row>
    <row r="24" spans="1:4" ht="15.75" customHeight="1" x14ac:dyDescent="0.2">
      <c r="A24" s="101" t="str">
        <f>IF('[1]Stile &amp; Rail Profiles'!A23&lt;&gt;"",'[1]Stile &amp; Rail Profiles'!A23,"")</f>
        <v>SR121</v>
      </c>
      <c r="B24" s="181">
        <f>IF('[1]Stile &amp; Rail Profiles'!B23&lt;&gt;"",'[1]Stile &amp; Rail Profiles'!B23,"")</f>
        <v>12.7</v>
      </c>
      <c r="C24" s="182">
        <f t="shared" si="0"/>
        <v>0.5</v>
      </c>
      <c r="D24" s="183" t="str">
        <f>IF(B24&lt;&gt;"",VLOOKUP(B24/25.4,'[1]Compatibility Values'!$D$5:$E$85,2,TRUE),"")</f>
        <v>1/2</v>
      </c>
    </row>
    <row r="25" spans="1:4" ht="15.75" customHeight="1" x14ac:dyDescent="0.2">
      <c r="A25" s="198" t="str">
        <f>IF('[1]Stile &amp; Rail Profiles'!A24&lt;&gt;"",'[1]Stile &amp; Rail Profiles'!A24,"")</f>
        <v>SR122</v>
      </c>
      <c r="B25" s="199">
        <f>IF('[1]Stile &amp; Rail Profiles'!B24&lt;&gt;"",'[1]Stile &amp; Rail Profiles'!B24,"")</f>
        <v>11.72774688</v>
      </c>
      <c r="C25" s="200">
        <f t="shared" si="0"/>
        <v>0.46172231811023623</v>
      </c>
      <c r="D25" s="201" t="str">
        <f>IF(B25&lt;&gt;"",VLOOKUP(B25/25.4,'[1]Compatibility Values'!$D$5:$E$85,2,TRUE),"")</f>
        <v>7/16</v>
      </c>
    </row>
    <row r="26" spans="1:4" ht="15.75" customHeight="1" x14ac:dyDescent="0.2">
      <c r="A26" s="101" t="str">
        <f>IF('[1]Stile &amp; Rail Profiles'!A25&lt;&gt;"",'[1]Stile &amp; Rail Profiles'!A25,"")</f>
        <v>SR123</v>
      </c>
      <c r="B26" s="181">
        <f>IF('[1]Stile &amp; Rail Profiles'!B25&lt;&gt;"",'[1]Stile &amp; Rail Profiles'!B25,"")</f>
        <v>0</v>
      </c>
      <c r="C26" s="182">
        <f t="shared" si="0"/>
        <v>0</v>
      </c>
      <c r="D26" s="187" t="s">
        <v>86</v>
      </c>
    </row>
    <row r="27" spans="1:4" ht="15.75" customHeight="1" x14ac:dyDescent="0.2">
      <c r="A27" s="198" t="str">
        <f>IF('[1]Stile &amp; Rail Profiles'!A26&lt;&gt;"",'[1]Stile &amp; Rail Profiles'!A26,"")</f>
        <v>SR124</v>
      </c>
      <c r="B27" s="199">
        <f>IF('[1]Stile &amp; Rail Profiles'!B26&lt;&gt;"",'[1]Stile &amp; Rail Profiles'!B26,"")</f>
        <v>7.1437499999999998</v>
      </c>
      <c r="C27" s="200">
        <f t="shared" si="0"/>
        <v>0.28125</v>
      </c>
      <c r="D27" s="201" t="str">
        <f>IF(B27&lt;&gt;"",VLOOKUP(B27/25.4,'[1]Compatibility Values'!$D$5:$E$85,2,TRUE),"")</f>
        <v>9/32</v>
      </c>
    </row>
    <row r="28" spans="1:4" ht="15.75" customHeight="1" x14ac:dyDescent="0.2">
      <c r="A28" s="101" t="str">
        <f>IF('[1]Stile &amp; Rail Profiles'!A27&lt;&gt;"",'[1]Stile &amp; Rail Profiles'!A27,"")</f>
        <v>SR125</v>
      </c>
      <c r="B28" s="181">
        <f>IF('[1]Stile &amp; Rail Profiles'!B27&lt;&gt;"",'[1]Stile &amp; Rail Profiles'!B27,"")</f>
        <v>3.1749999999999998</v>
      </c>
      <c r="C28" s="182">
        <f t="shared" si="0"/>
        <v>0.125</v>
      </c>
      <c r="D28" s="183" t="str">
        <f>IF(B28&lt;&gt;"",VLOOKUP(B28/25.4,'[1]Compatibility Values'!$D$5:$E$85,2,TRUE),"")</f>
        <v>1/8</v>
      </c>
    </row>
    <row r="29" spans="1:4" ht="15.75" customHeight="1" x14ac:dyDescent="0.2">
      <c r="A29" s="198" t="str">
        <f>IF('[1]Stile &amp; Rail Profiles'!A28&lt;&gt;"",'[1]Stile &amp; Rail Profiles'!A28,"")</f>
        <v>SR126</v>
      </c>
      <c r="B29" s="199">
        <f>IF('[1]Stile &amp; Rail Profiles'!B28&lt;&gt;"",'[1]Stile &amp; Rail Profiles'!B28,"")</f>
        <v>8.3411734200000005</v>
      </c>
      <c r="C29" s="200">
        <f t="shared" si="0"/>
        <v>0.32839265433070869</v>
      </c>
      <c r="D29" s="201" t="str">
        <f>IF(B29&lt;&gt;"",VLOOKUP(B29/25.4,'[1]Compatibility Values'!$D$5:$E$85,2,TRUE),"")</f>
        <v>5/16</v>
      </c>
    </row>
    <row r="30" spans="1:4" ht="15.75" customHeight="1" x14ac:dyDescent="0.2">
      <c r="A30" s="101" t="str">
        <f>IF('[1]Stile &amp; Rail Profiles'!A29&lt;&gt;"",'[1]Stile &amp; Rail Profiles'!A29,"")</f>
        <v>SR127</v>
      </c>
      <c r="B30" s="181">
        <f>IF('[1]Stile &amp; Rail Profiles'!B29&lt;&gt;"",'[1]Stile &amp; Rail Profiles'!B29,"")</f>
        <v>12.499997860000001</v>
      </c>
      <c r="C30" s="182">
        <f t="shared" si="0"/>
        <v>0.49212590000000006</v>
      </c>
      <c r="D30" s="183" t="str">
        <f>IF(B30&lt;&gt;"",VLOOKUP(B30/25.4,'[1]Compatibility Values'!$D$5:$E$85,2,TRUE),"")</f>
        <v>15/32</v>
      </c>
    </row>
    <row r="31" spans="1:4" ht="15.75" customHeight="1" x14ac:dyDescent="0.2">
      <c r="A31" s="198" t="str">
        <f>IF('[1]Stile &amp; Rail Profiles'!A30&lt;&gt;"",'[1]Stile &amp; Rail Profiles'!A30,"")</f>
        <v>SR128</v>
      </c>
      <c r="B31" s="199">
        <f>IF('[1]Stile &amp; Rail Profiles'!B30&lt;&gt;"",'[1]Stile &amp; Rail Profiles'!B30,"")</f>
        <v>2.63814993</v>
      </c>
      <c r="C31" s="200">
        <f t="shared" si="0"/>
        <v>0.10386417047244095</v>
      </c>
      <c r="D31" s="201" t="str">
        <f>IF(B31&lt;&gt;"",VLOOKUP(B31/25.4,'[1]Compatibility Values'!$D$5:$E$85,2,TRUE),"")</f>
        <v>3/32</v>
      </c>
    </row>
    <row r="32" spans="1:4" ht="15.75" customHeight="1" x14ac:dyDescent="0.2">
      <c r="A32" s="101" t="str">
        <f>IF('[1]Stile &amp; Rail Profiles'!A31&lt;&gt;"",'[1]Stile &amp; Rail Profiles'!A31,"")</f>
        <v>SR129 - Mirror</v>
      </c>
      <c r="B32" s="181">
        <f>IF('[1]Stile &amp; Rail Profiles'!B31&lt;&gt;"",'[1]Stile &amp; Rail Profiles'!B31,"")</f>
        <v>1.6153384500000001</v>
      </c>
      <c r="C32" s="182">
        <f t="shared" si="0"/>
        <v>6.3596001968503943E-2</v>
      </c>
      <c r="D32" s="183" t="str">
        <f>IF(B32&lt;&gt;"",VLOOKUP(B32/25.4,'[1]Compatibility Values'!$D$5:$E$85,2,TRUE),"")</f>
        <v>1/16</v>
      </c>
    </row>
    <row r="33" spans="1:4" ht="15.75" customHeight="1" x14ac:dyDescent="0.2">
      <c r="A33" s="198" t="str">
        <f>IF('[1]Stile &amp; Rail Profiles'!A32&lt;&gt;"",'[1]Stile &amp; Rail Profiles'!A32,"")</f>
        <v>SR130</v>
      </c>
      <c r="B33" s="199">
        <f>IF('[1]Stile &amp; Rail Profiles'!B32&lt;&gt;"",'[1]Stile &amp; Rail Profiles'!B32,"")</f>
        <v>9.1998800000000003</v>
      </c>
      <c r="C33" s="200">
        <f t="shared" si="0"/>
        <v>0.36220000000000002</v>
      </c>
      <c r="D33" s="201" t="str">
        <f>IF(B33&lt;&gt;"",VLOOKUP(B33/25.4,'[1]Compatibility Values'!$D$5:$E$85,2,TRUE),"")</f>
        <v>11/32</v>
      </c>
    </row>
    <row r="34" spans="1:4" ht="15.75" customHeight="1" x14ac:dyDescent="0.2">
      <c r="A34" s="101" t="str">
        <f>IF('[1]Stile &amp; Rail Profiles'!A33&lt;&gt;"",'[1]Stile &amp; Rail Profiles'!A33,"")</f>
        <v>SR131 - Mirror</v>
      </c>
      <c r="B34" s="181">
        <f>IF('[1]Stile &amp; Rail Profiles'!B33&lt;&gt;"",'[1]Stile &amp; Rail Profiles'!B33,"")</f>
        <v>1.6669585499999999</v>
      </c>
      <c r="C34" s="182">
        <f t="shared" si="0"/>
        <v>6.5628289370078738E-2</v>
      </c>
      <c r="D34" s="183" t="str">
        <f>IF(B34&lt;&gt;"",VLOOKUP(B34/25.4,'[1]Compatibility Values'!$D$5:$E$85,2,TRUE),"")</f>
        <v>1/16</v>
      </c>
    </row>
    <row r="35" spans="1:4" ht="15.75" customHeight="1" x14ac:dyDescent="0.2">
      <c r="A35" s="198" t="str">
        <f>IF('[1]Stile &amp; Rail Profiles'!A34&lt;&gt;"",'[1]Stile &amp; Rail Profiles'!A34,"")</f>
        <v>SR132</v>
      </c>
      <c r="B35" s="199">
        <f>IF('[1]Stile &amp; Rail Profiles'!B34&lt;&gt;"",'[1]Stile &amp; Rail Profiles'!B34,"")</f>
        <v>8.4103801499999999</v>
      </c>
      <c r="C35" s="200">
        <f t="shared" si="0"/>
        <v>0.33111732874015748</v>
      </c>
      <c r="D35" s="201" t="str">
        <f>IF(B35&lt;&gt;"",VLOOKUP(B35/25.4,'[1]Compatibility Values'!$D$5:$E$85,2,TRUE),"")</f>
        <v>5/16</v>
      </c>
    </row>
    <row r="36" spans="1:4" ht="15.75" customHeight="1" x14ac:dyDescent="0.2">
      <c r="A36" s="101" t="str">
        <f>IF('[1]Stile &amp; Rail Profiles'!A35&lt;&gt;"",'[1]Stile &amp; Rail Profiles'!A35,"")</f>
        <v>SR133</v>
      </c>
      <c r="B36" s="181">
        <f>IF('[1]Stile &amp; Rail Profiles'!B35&lt;&gt;"",'[1]Stile &amp; Rail Profiles'!B35,"")</f>
        <v>17.462499999999999</v>
      </c>
      <c r="C36" s="182">
        <f t="shared" si="0"/>
        <v>0.6875</v>
      </c>
      <c r="D36" s="183" t="str">
        <f>IF(B36&lt;&gt;"",VLOOKUP(B36/25.4,'[1]Compatibility Values'!$D$5:$E$85,2,TRUE),"")</f>
        <v>11/16</v>
      </c>
    </row>
    <row r="37" spans="1:4" ht="15.75" customHeight="1" x14ac:dyDescent="0.2">
      <c r="A37" s="198" t="str">
        <f>IF('[1]Stile &amp; Rail Profiles'!A36&lt;&gt;"",'[1]Stile &amp; Rail Profiles'!A36,"")</f>
        <v>SR134</v>
      </c>
      <c r="B37" s="199">
        <f>IF('[1]Stile &amp; Rail Profiles'!B36&lt;&gt;"",'[1]Stile &amp; Rail Profiles'!B36,"")</f>
        <v>9.5250000000000004</v>
      </c>
      <c r="C37" s="200">
        <f t="shared" si="0"/>
        <v>0.37500000000000006</v>
      </c>
      <c r="D37" s="201" t="str">
        <f>IF(B37&lt;&gt;"",VLOOKUP(B37/25.4,'[1]Compatibility Values'!$D$5:$E$85,2,TRUE),"")</f>
        <v>3/8</v>
      </c>
    </row>
    <row r="38" spans="1:4" ht="15.75" customHeight="1" x14ac:dyDescent="0.2">
      <c r="A38" s="101" t="str">
        <f>IF('[1]Stile &amp; Rail Profiles'!A37&lt;&gt;"",'[1]Stile &amp; Rail Profiles'!A37,"")</f>
        <v>SR135</v>
      </c>
      <c r="B38" s="181">
        <f>IF('[1]Stile &amp; Rail Profiles'!B37&lt;&gt;"",'[1]Stile &amp; Rail Profiles'!B37,"")</f>
        <v>4.7473986200000002</v>
      </c>
      <c r="C38" s="182">
        <f t="shared" si="0"/>
        <v>0.18690545748031498</v>
      </c>
      <c r="D38" s="183" t="str">
        <f>IF(B38&lt;&gt;"",VLOOKUP(B38/25.4,'[1]Compatibility Values'!$D$5:$E$85,2,TRUE),"")</f>
        <v>5/32</v>
      </c>
    </row>
    <row r="39" spans="1:4" ht="15.75" customHeight="1" x14ac:dyDescent="0.2">
      <c r="A39" s="198" t="str">
        <f>IF('[1]Stile &amp; Rail Profiles'!A38&lt;&gt;"",'[1]Stile &amp; Rail Profiles'!A38,"")</f>
        <v>SR136</v>
      </c>
      <c r="B39" s="199">
        <f>IF('[1]Stile &amp; Rail Profiles'!B38&lt;&gt;"",'[1]Stile &amp; Rail Profiles'!B38,"")</f>
        <v>11.171999749999999</v>
      </c>
      <c r="C39" s="200">
        <f t="shared" si="0"/>
        <v>0.43984250984251971</v>
      </c>
      <c r="D39" s="201" t="str">
        <f>IF(B39&lt;&gt;"",VLOOKUP(B39/25.4,'[1]Compatibility Values'!$D$5:$E$85,2,TRUE),"")</f>
        <v>7/16</v>
      </c>
    </row>
    <row r="40" spans="1:4" ht="15.75" customHeight="1" x14ac:dyDescent="0.2">
      <c r="A40" s="290" t="str">
        <f>IF('[1]Stile &amp; Rail Profiles'!A39&lt;&gt;"",'[1]Stile &amp; Rail Profiles'!A39,"")</f>
        <v>SR137 Replaced   W/ SR144</v>
      </c>
      <c r="B40" s="291"/>
      <c r="C40" s="182" t="str">
        <f t="shared" si="0"/>
        <v/>
      </c>
      <c r="D40" s="183" t="str">
        <f>IF(B40&lt;&gt;"",VLOOKUP(B40/25.4,'[1]Compatibility Values'!$D$5:$E$85,2,TRUE),"")</f>
        <v/>
      </c>
    </row>
    <row r="41" spans="1:4" ht="15.75" customHeight="1" x14ac:dyDescent="0.2">
      <c r="A41" s="198" t="str">
        <f>IF('[1]Stile &amp; Rail Profiles'!A40&lt;&gt;"",'[1]Stile &amp; Rail Profiles'!A40,"")</f>
        <v>SR138</v>
      </c>
      <c r="B41" s="199">
        <f>IF('[1]Stile &amp; Rail Profiles'!B40&lt;&gt;"",'[1]Stile &amp; Rail Profiles'!B40,"")</f>
        <v>1.5874999999999999</v>
      </c>
      <c r="C41" s="200">
        <f t="shared" si="0"/>
        <v>6.25E-2</v>
      </c>
      <c r="D41" s="201" t="str">
        <f>IF(B41&lt;&gt;"",VLOOKUP(B41/25.4,'[1]Compatibility Values'!$D$5:$E$85,2,TRUE),"")</f>
        <v>1/16</v>
      </c>
    </row>
    <row r="42" spans="1:4" ht="15.75" customHeight="1" x14ac:dyDescent="0.2">
      <c r="A42" s="101" t="str">
        <f>IF('[1]Stile &amp; Rail Profiles'!A41&lt;&gt;"",'[1]Stile &amp; Rail Profiles'!A41,"")</f>
        <v>SR139</v>
      </c>
      <c r="B42" s="181">
        <f>IF('[1]Stile &amp; Rail Profiles'!B41&lt;&gt;"",'[1]Stile &amp; Rail Profiles'!B41,"")</f>
        <v>2.8959888199999999</v>
      </c>
      <c r="C42" s="182">
        <f t="shared" si="0"/>
        <v>0.11401530787401574</v>
      </c>
      <c r="D42" s="183" t="str">
        <f>IF(B42&lt;&gt;"",VLOOKUP(B42/25.4,'[1]Compatibility Values'!$D$5:$E$85,2,TRUE),"")</f>
        <v>3/32</v>
      </c>
    </row>
    <row r="43" spans="1:4" ht="15.75" customHeight="1" x14ac:dyDescent="0.2">
      <c r="A43" s="198" t="str">
        <f>IF('[1]Stile &amp; Rail Profiles'!A42&lt;&gt;"",'[1]Stile &amp; Rail Profiles'!A42,"")</f>
        <v>SR140 - Mirror</v>
      </c>
      <c r="B43" s="199">
        <f>IF('[1]Stile &amp; Rail Profiles'!B42&lt;&gt;"",'[1]Stile &amp; Rail Profiles'!B42,"")</f>
        <v>2.8959888199999999</v>
      </c>
      <c r="C43" s="200">
        <f t="shared" si="0"/>
        <v>0.11401530787401574</v>
      </c>
      <c r="D43" s="201" t="str">
        <f>IF(B43&lt;&gt;"",VLOOKUP(B43/25.4,'[1]Compatibility Values'!$D$5:$E$85,2,TRUE),"")</f>
        <v>3/32</v>
      </c>
    </row>
    <row r="44" spans="1:4" ht="15.75" customHeight="1" x14ac:dyDescent="0.2">
      <c r="A44" s="101" t="str">
        <f>IF('[1]Stile &amp; Rail Profiles'!A43&lt;&gt;"",'[1]Stile &amp; Rail Profiles'!A43,"")</f>
        <v>SR141</v>
      </c>
      <c r="B44" s="181">
        <f>IF('[1]Stile &amp; Rail Profiles'!B43&lt;&gt;"",'[1]Stile &amp; Rail Profiles'!B43,"")</f>
        <v>6.35</v>
      </c>
      <c r="C44" s="182">
        <f t="shared" si="0"/>
        <v>0.25</v>
      </c>
      <c r="D44" s="183" t="str">
        <f>IF(B44&lt;&gt;"",VLOOKUP(B44/25.4,'[1]Compatibility Values'!$D$5:$E$85,2,TRUE),"")</f>
        <v>1/4</v>
      </c>
    </row>
    <row r="45" spans="1:4" ht="15.75" customHeight="1" x14ac:dyDescent="0.2">
      <c r="A45" s="198" t="str">
        <f>IF('[1]Stile &amp; Rail Profiles'!A44&lt;&gt;"",'[1]Stile &amp; Rail Profiles'!A44,"")</f>
        <v>SR142</v>
      </c>
      <c r="B45" s="199">
        <f>IF('[1]Stile &amp; Rail Profiles'!B44&lt;&gt;"",'[1]Stile &amp; Rail Profiles'!B44,"")</f>
        <v>8.3185000000000002</v>
      </c>
      <c r="C45" s="200">
        <f t="shared" si="0"/>
        <v>0.32750000000000001</v>
      </c>
      <c r="D45" s="201" t="str">
        <f>IF(B45&lt;&gt;"",VLOOKUP(B45/25.4,'[1]Compatibility Values'!$D$5:$E$85,2,TRUE),"")</f>
        <v>5/16</v>
      </c>
    </row>
    <row r="46" spans="1:4" ht="15.75" customHeight="1" x14ac:dyDescent="0.2">
      <c r="A46" s="101" t="str">
        <f>IF('[1]Stile &amp; Rail Profiles'!A45&lt;&gt;"",'[1]Stile &amp; Rail Profiles'!A45,"")</f>
        <v>SR143 - Mirror</v>
      </c>
      <c r="B46" s="181">
        <f>IF('[1]Stile &amp; Rail Profiles'!B45&lt;&gt;"",'[1]Stile &amp; Rail Profiles'!B45,"")</f>
        <v>8.3185000000000002</v>
      </c>
      <c r="C46" s="182">
        <f t="shared" si="0"/>
        <v>0.32750000000000001</v>
      </c>
      <c r="D46" s="183" t="str">
        <f>IF(B46&lt;&gt;"",VLOOKUP(B46/25.4,'[1]Compatibility Values'!$D$5:$E$85,2,TRUE),"")</f>
        <v>5/16</v>
      </c>
    </row>
    <row r="47" spans="1:4" ht="15.75" customHeight="1" x14ac:dyDescent="0.2">
      <c r="A47" s="198" t="str">
        <f>IF('[1]Stile &amp; Rail Profiles'!A46&lt;&gt;"",'[1]Stile &amp; Rail Profiles'!A46,"")</f>
        <v>SR144 - Mirror</v>
      </c>
      <c r="B47" s="199">
        <f>IF('[1]Stile &amp; Rail Profiles'!B46&lt;&gt;"",'[1]Stile &amp; Rail Profiles'!B46,"")</f>
        <v>12.838958310000001</v>
      </c>
      <c r="C47" s="200">
        <f t="shared" si="0"/>
        <v>0.50547079960629926</v>
      </c>
      <c r="D47" s="201" t="str">
        <f>IF(B47&lt;&gt;"",VLOOKUP(B47/25.4,'[1]Compatibility Values'!$D$5:$E$85,2,TRUE),"")</f>
        <v>1/2</v>
      </c>
    </row>
    <row r="48" spans="1:4" ht="15.75" customHeight="1" x14ac:dyDescent="0.2">
      <c r="A48" s="101" t="str">
        <f>IF('[1]Stile &amp; Rail Profiles'!A47&lt;&gt;"",'[1]Stile &amp; Rail Profiles'!A47,"")</f>
        <v>SR145</v>
      </c>
      <c r="B48" s="181">
        <f>IF('[1]Stile &amp; Rail Profiles'!B47&lt;&gt;"",'[1]Stile &amp; Rail Profiles'!B47,"")</f>
        <v>6.7309999999999999</v>
      </c>
      <c r="C48" s="182">
        <f t="shared" si="0"/>
        <v>0.26500000000000001</v>
      </c>
      <c r="D48" s="183" t="str">
        <f>IF(B48&lt;&gt;"",VLOOKUP(B48/25.4,'[1]Compatibility Values'!$D$5:$E$85,2,TRUE),"")</f>
        <v>1/4</v>
      </c>
    </row>
    <row r="49" spans="1:4" ht="15.75" customHeight="1" x14ac:dyDescent="0.2">
      <c r="A49" s="198" t="str">
        <f>IF('[1]Stile &amp; Rail Profiles'!A48&lt;&gt;"",'[1]Stile &amp; Rail Profiles'!A48,"")</f>
        <v>SR146</v>
      </c>
      <c r="B49" s="199">
        <f>IF('[1]Stile &amp; Rail Profiles'!B48&lt;&gt;"",'[1]Stile &amp; Rail Profiles'!B48,"")</f>
        <v>12.7</v>
      </c>
      <c r="C49" s="200">
        <f t="shared" si="0"/>
        <v>0.5</v>
      </c>
      <c r="D49" s="201" t="str">
        <f>IF(B49&lt;&gt;"",VLOOKUP(B49/25.4,'[1]Compatibility Values'!$D$5:$E$85,2,TRUE),"")</f>
        <v>1/2</v>
      </c>
    </row>
    <row r="50" spans="1:4" ht="15.75" customHeight="1" x14ac:dyDescent="0.2">
      <c r="A50" s="101" t="str">
        <f>IF('[1]Stile &amp; Rail Profiles'!A49&lt;&gt;"",'[1]Stile &amp; Rail Profiles'!A49,"")</f>
        <v>SR147</v>
      </c>
      <c r="B50" s="181">
        <f>IF('[1]Stile &amp; Rail Profiles'!B49&lt;&gt;"",'[1]Stile &amp; Rail Profiles'!B49,"")</f>
        <v>9.7348828399999991</v>
      </c>
      <c r="C50" s="182">
        <f t="shared" si="0"/>
        <v>0.38326310393700785</v>
      </c>
      <c r="D50" s="183" t="str">
        <f>IF(B50&lt;&gt;"",VLOOKUP(B50/25.4,'[1]Compatibility Values'!$D$5:$E$85,2,TRUE),"")</f>
        <v>3/8</v>
      </c>
    </row>
    <row r="51" spans="1:4" ht="15.75" customHeight="1" x14ac:dyDescent="0.2">
      <c r="A51" s="198" t="str">
        <f>IF('[1]Stile &amp; Rail Profiles'!A50&lt;&gt;"",'[1]Stile &amp; Rail Profiles'!A50,"")</f>
        <v>SR148</v>
      </c>
      <c r="B51" s="199">
        <f>IF('[1]Stile &amp; Rail Profiles'!B50&lt;&gt;"",'[1]Stile &amp; Rail Profiles'!B50,"")</f>
        <v>18.55171614</v>
      </c>
      <c r="C51" s="200">
        <f t="shared" si="0"/>
        <v>0.73038252519685043</v>
      </c>
      <c r="D51" s="201" t="str">
        <f>IF(B51&lt;&gt;"",VLOOKUP(B51/25.4,'[1]Compatibility Values'!$D$5:$E$85,2,TRUE),"")</f>
        <v>23/32</v>
      </c>
    </row>
    <row r="52" spans="1:4" ht="15.75" customHeight="1" x14ac:dyDescent="0.2">
      <c r="A52" s="101" t="str">
        <f>IF('[1]Stile &amp; Rail Profiles'!A51&lt;&gt;"",'[1]Stile &amp; Rail Profiles'!A51,"")</f>
        <v>SR149 - Mirror</v>
      </c>
      <c r="B52" s="181">
        <f>IF('[1]Stile &amp; Rail Profiles'!B51&lt;&gt;"",'[1]Stile &amp; Rail Profiles'!B51,"")</f>
        <v>1.6669585600000001</v>
      </c>
      <c r="C52" s="182">
        <f t="shared" si="0"/>
        <v>6.5628289763779532E-2</v>
      </c>
      <c r="D52" s="183" t="str">
        <f>IF(B52&lt;&gt;"",VLOOKUP(B52/25.4,'[1]Compatibility Values'!$D$5:$E$85,2,TRUE),"")</f>
        <v>1/16</v>
      </c>
    </row>
    <row r="53" spans="1:4" ht="15.75" customHeight="1" x14ac:dyDescent="0.2">
      <c r="A53" s="198" t="str">
        <f>IF('[1]Stile &amp; Rail Profiles'!A52&lt;&gt;"",'[1]Stile &amp; Rail Profiles'!A52,"")</f>
        <v>SR150</v>
      </c>
      <c r="B53" s="199">
        <f>IF('[1]Stile &amp; Rail Profiles'!B52&lt;&gt;"",'[1]Stile &amp; Rail Profiles'!B52,"")</f>
        <v>8.89</v>
      </c>
      <c r="C53" s="200">
        <f t="shared" si="0"/>
        <v>0.35000000000000003</v>
      </c>
      <c r="D53" s="201" t="str">
        <f>IF(B53&lt;&gt;"",VLOOKUP(B53/25.4,'[1]Compatibility Values'!$D$5:$E$85,2,TRUE),"")</f>
        <v>11/32</v>
      </c>
    </row>
    <row r="54" spans="1:4" ht="15.75" customHeight="1" x14ac:dyDescent="0.2">
      <c r="A54" s="101" t="str">
        <f>IF('[1]Stile &amp; Rail Profiles'!A53&lt;&gt;"",'[1]Stile &amp; Rail Profiles'!A53,"")</f>
        <v>SR151 - Mirror</v>
      </c>
      <c r="B54" s="181">
        <f>IF('[1]Stile &amp; Rail Profiles'!B53&lt;&gt;"",'[1]Stile &amp; Rail Profiles'!B53,"")</f>
        <v>6.3690573300000004</v>
      </c>
      <c r="C54" s="182">
        <f t="shared" si="0"/>
        <v>0.25075028858267717</v>
      </c>
      <c r="D54" s="183" t="str">
        <f>IF(B54&lt;&gt;"",VLOOKUP(B54/25.4,'[1]Compatibility Values'!$D$5:$E$85,2,TRUE),"")</f>
        <v>1/4</v>
      </c>
    </row>
    <row r="55" spans="1:4" ht="15.75" customHeight="1" x14ac:dyDescent="0.2">
      <c r="A55" s="198" t="str">
        <f>IF('[1]Stile &amp; Rail Profiles'!A54&lt;&gt;"",'[1]Stile &amp; Rail Profiles'!A54,"")</f>
        <v>SR152</v>
      </c>
      <c r="B55" s="199">
        <f>IF('[1]Stile &amp; Rail Profiles'!B54&lt;&gt;"",'[1]Stile &amp; Rail Profiles'!B54,"")</f>
        <v>17.253495659999999</v>
      </c>
      <c r="C55" s="200">
        <f t="shared" si="0"/>
        <v>0.67927148267716531</v>
      </c>
      <c r="D55" s="201" t="str">
        <f>IF(B55&lt;&gt;"",VLOOKUP(B55/25.4,'[1]Compatibility Values'!$D$5:$E$85,2,TRUE),"")</f>
        <v>21/32</v>
      </c>
    </row>
    <row r="56" spans="1:4" ht="15.75" customHeight="1" x14ac:dyDescent="0.2">
      <c r="A56" s="101" t="str">
        <f>IF('[1]Stile &amp; Rail Profiles'!A55&lt;&gt;"",'[1]Stile &amp; Rail Profiles'!A55,"")</f>
        <v>SR153</v>
      </c>
      <c r="B56" s="181">
        <f>IF('[1]Stile &amp; Rail Profiles'!B55&lt;&gt;"",'[1]Stile &amp; Rail Profiles'!B55,"")</f>
        <v>9.5250000000000004</v>
      </c>
      <c r="C56" s="182">
        <f t="shared" si="0"/>
        <v>0.37500000000000006</v>
      </c>
      <c r="D56" s="183" t="str">
        <f>IF(B56&lt;&gt;"",VLOOKUP(B56/25.4,'[1]Compatibility Values'!$D$5:$E$85,2,TRUE),"")</f>
        <v>3/8</v>
      </c>
    </row>
    <row r="57" spans="1:4" ht="15.75" customHeight="1" x14ac:dyDescent="0.2">
      <c r="A57" s="198" t="str">
        <f>IF('[1]Stile &amp; Rail Profiles'!A56&lt;&gt;"",'[1]Stile &amp; Rail Profiles'!A56,"")</f>
        <v>SR154</v>
      </c>
      <c r="B57" s="199">
        <f>IF('[1]Stile &amp; Rail Profiles'!B56&lt;&gt;"",'[1]Stile &amp; Rail Profiles'!B56,"")</f>
        <v>12.7</v>
      </c>
      <c r="C57" s="200">
        <f t="shared" si="0"/>
        <v>0.5</v>
      </c>
      <c r="D57" s="201" t="str">
        <f>IF(B57&lt;&gt;"",VLOOKUP(B57/25.4,'[1]Compatibility Values'!$D$5:$E$85,2,TRUE),"")</f>
        <v>1/2</v>
      </c>
    </row>
    <row r="58" spans="1:4" ht="15.75" customHeight="1" x14ac:dyDescent="0.2">
      <c r="A58" s="101" t="str">
        <f>IF('[1]Stile &amp; Rail Profiles'!A57&lt;&gt;"",'[1]Stile &amp; Rail Profiles'!A57,"")</f>
        <v>SR155</v>
      </c>
      <c r="B58" s="181">
        <f>IF('[1]Stile &amp; Rail Profiles'!B57&lt;&gt;"",'[1]Stile &amp; Rail Profiles'!B57,"")</f>
        <v>12.7</v>
      </c>
      <c r="C58" s="182">
        <f t="shared" si="0"/>
        <v>0.5</v>
      </c>
      <c r="D58" s="183" t="str">
        <f>IF(B58&lt;&gt;"",VLOOKUP(B58/25.4,'[1]Compatibility Values'!$D$5:$E$85,2,TRUE),"")</f>
        <v>1/2</v>
      </c>
    </row>
    <row r="59" spans="1:4" ht="15.75" customHeight="1" x14ac:dyDescent="0.2">
      <c r="A59" s="198" t="str">
        <f>IF('[1]Stile &amp; Rail Profiles'!A58&lt;&gt;"",'[1]Stile &amp; Rail Profiles'!A58,"")</f>
        <v>SR156</v>
      </c>
      <c r="B59" s="199">
        <f>IF('[1]Stile &amp; Rail Profiles'!B58&lt;&gt;"",'[1]Stile &amp; Rail Profiles'!B58,"")</f>
        <v>9.5250000000000004</v>
      </c>
      <c r="C59" s="200">
        <f t="shared" si="0"/>
        <v>0.37500000000000006</v>
      </c>
      <c r="D59" s="201" t="str">
        <f>IF(B59&lt;&gt;"",VLOOKUP(B59/25.4,'[1]Compatibility Values'!$D$5:$E$85,2,TRUE),"")</f>
        <v>3/8</v>
      </c>
    </row>
    <row r="60" spans="1:4" ht="15.75" customHeight="1" x14ac:dyDescent="0.2">
      <c r="A60" s="101" t="str">
        <f>IF('[1]Stile &amp; Rail Profiles'!A59&lt;&gt;"",'[1]Stile &amp; Rail Profiles'!A59,"")</f>
        <v>SR157</v>
      </c>
      <c r="B60" s="181">
        <f>IF('[1]Stile &amp; Rail Profiles'!B59&lt;&gt;"",'[1]Stile &amp; Rail Profiles'!B59,"")</f>
        <v>9.5250000000000004</v>
      </c>
      <c r="C60" s="182">
        <f t="shared" si="0"/>
        <v>0.37500000000000006</v>
      </c>
      <c r="D60" s="183" t="str">
        <f>IF(B60&lt;&gt;"",VLOOKUP(B60/25.4,'[1]Compatibility Values'!$D$5:$E$85,2,TRUE),"")</f>
        <v>3/8</v>
      </c>
    </row>
    <row r="61" spans="1:4" ht="15.75" customHeight="1" x14ac:dyDescent="0.2">
      <c r="A61" s="198" t="str">
        <f>IF('[1]Stile &amp; Rail Profiles'!A60&lt;&gt;"",'[1]Stile &amp; Rail Profiles'!A60,"")</f>
        <v>SR158</v>
      </c>
      <c r="B61" s="199">
        <f>IF('[1]Stile &amp; Rail Profiles'!B60&lt;&gt;"",'[1]Stile &amp; Rail Profiles'!B60,"")</f>
        <v>9</v>
      </c>
      <c r="C61" s="200">
        <f t="shared" si="0"/>
        <v>0.35433070866141736</v>
      </c>
      <c r="D61" s="201" t="str">
        <f>IF(B61&lt;&gt;"",VLOOKUP(B61/25.4,'[1]Compatibility Values'!$D$5:$E$85,2,TRUE),"")</f>
        <v>11/32</v>
      </c>
    </row>
    <row r="62" spans="1:4" ht="15.75" customHeight="1" x14ac:dyDescent="0.2">
      <c r="A62" s="101" t="str">
        <f>IF('[1]Stile &amp; Rail Profiles'!A61&lt;&gt;"",'[1]Stile &amp; Rail Profiles'!A61,"")</f>
        <v>SR159</v>
      </c>
      <c r="B62" s="181">
        <f>IF('[1]Stile &amp; Rail Profiles'!B61&lt;&gt;"",'[1]Stile &amp; Rail Profiles'!B61,"")</f>
        <v>15.773400000000001</v>
      </c>
      <c r="C62" s="182">
        <f t="shared" si="0"/>
        <v>0.62100000000000011</v>
      </c>
      <c r="D62" s="183" t="str">
        <f>IF(B62&lt;&gt;"",VLOOKUP(B62/25.4,'[1]Compatibility Values'!$D$5:$E$85,2,TRUE),"")</f>
        <v>19/32</v>
      </c>
    </row>
    <row r="63" spans="1:4" ht="15.75" customHeight="1" x14ac:dyDescent="0.2">
      <c r="A63" s="198" t="str">
        <f>IF('[1]Stile &amp; Rail Profiles'!A62&lt;&gt;"",'[1]Stile &amp; Rail Profiles'!A62,"")</f>
        <v>SR160</v>
      </c>
      <c r="B63" s="199">
        <f>IF('[1]Stile &amp; Rail Profiles'!B62&lt;&gt;"",'[1]Stile &amp; Rail Profiles'!B62,"")</f>
        <v>4.7473986200000002</v>
      </c>
      <c r="C63" s="200">
        <f t="shared" si="0"/>
        <v>0.18690545748031498</v>
      </c>
      <c r="D63" s="201" t="str">
        <f>IF(B63&lt;&gt;"",VLOOKUP(B63/25.4,'[1]Compatibility Values'!$D$5:$E$85,2,TRUE),"")</f>
        <v>5/32</v>
      </c>
    </row>
    <row r="64" spans="1:4" ht="15.75" customHeight="1" x14ac:dyDescent="0.2">
      <c r="A64" s="101" t="str">
        <f>IF('[1]Stile &amp; Rail Profiles'!A63&lt;&gt;"",'[1]Stile &amp; Rail Profiles'!A63,"")</f>
        <v>SR161 - Mirror</v>
      </c>
      <c r="B64" s="181">
        <f>IF('[1]Stile &amp; Rail Profiles'!B63&lt;&gt;"",'[1]Stile &amp; Rail Profiles'!B63,"")</f>
        <v>11.172000000000001</v>
      </c>
      <c r="C64" s="182">
        <f t="shared" si="0"/>
        <v>0.4398425196850394</v>
      </c>
      <c r="D64" s="183" t="str">
        <f>IF(B64&lt;&gt;"",VLOOKUP(B64/25.4,'[1]Compatibility Values'!$D$5:$E$85,2,TRUE),"")</f>
        <v>7/16</v>
      </c>
    </row>
    <row r="65" spans="1:4" ht="15.75" customHeight="1" x14ac:dyDescent="0.2">
      <c r="A65" s="198" t="str">
        <f>IF('[1]Stile &amp; Rail Profiles'!A64&lt;&gt;"",'[1]Stile &amp; Rail Profiles'!A64,"")</f>
        <v>SR162</v>
      </c>
      <c r="B65" s="199">
        <f>IF('[1]Stile &amp; Rail Profiles'!B64&lt;&gt;"",'[1]Stile &amp; Rail Profiles'!B64,"")</f>
        <v>7.298</v>
      </c>
      <c r="C65" s="200">
        <f t="shared" si="0"/>
        <v>0.28732283464566932</v>
      </c>
      <c r="D65" s="201" t="str">
        <f>IF(B65&lt;&gt;"",VLOOKUP(B65/25.4,'[1]Compatibility Values'!$D$5:$E$85,2,TRUE),"")</f>
        <v>9/32</v>
      </c>
    </row>
    <row r="66" spans="1:4" ht="15.75" customHeight="1" x14ac:dyDescent="0.2">
      <c r="A66" s="101" t="str">
        <f>IF('[1]Stile &amp; Rail Profiles'!A65&lt;&gt;"",'[1]Stile &amp; Rail Profiles'!A65,"")</f>
        <v>SR163</v>
      </c>
      <c r="B66" s="181">
        <f>IF('[1]Stile &amp; Rail Profiles'!B65&lt;&gt;"",'[1]Stile &amp; Rail Profiles'!B65,"")</f>
        <v>3.1749999999999998</v>
      </c>
      <c r="C66" s="182">
        <f t="shared" si="0"/>
        <v>0.125</v>
      </c>
      <c r="D66" s="183" t="str">
        <f>IF(B66&lt;&gt;"",VLOOKUP(B66/25.4,'[1]Compatibility Values'!$D$5:$E$85,2,TRUE),"")</f>
        <v>1/8</v>
      </c>
    </row>
    <row r="67" spans="1:4" ht="15.75" customHeight="1" x14ac:dyDescent="0.2">
      <c r="A67" s="198" t="str">
        <f>IF('[1]Stile &amp; Rail Profiles'!A66&lt;&gt;"",'[1]Stile &amp; Rail Profiles'!A66,"")</f>
        <v>SR164</v>
      </c>
      <c r="B67" s="199">
        <f>IF('[1]Stile &amp; Rail Profiles'!B66&lt;&gt;"",'[1]Stile &amp; Rail Profiles'!B66,"")</f>
        <v>3.165</v>
      </c>
      <c r="C67" s="200">
        <f t="shared" si="0"/>
        <v>0.12460629921259843</v>
      </c>
      <c r="D67" s="201" t="str">
        <f>IF(B67&lt;&gt;"",VLOOKUP(B67/25.4,'[1]Compatibility Values'!$D$5:$E$85,2,TRUE),"")</f>
        <v>3/32</v>
      </c>
    </row>
    <row r="68" spans="1:4" ht="15.75" customHeight="1" x14ac:dyDescent="0.2">
      <c r="A68" s="101" t="str">
        <f>IF('[1]Stile &amp; Rail Profiles'!A67&lt;&gt;"",'[1]Stile &amp; Rail Profiles'!A67,"")</f>
        <v>SR165</v>
      </c>
      <c r="B68" s="181">
        <f>IF('[1]Stile &amp; Rail Profiles'!B67&lt;&gt;"",'[1]Stile &amp; Rail Profiles'!B67,"")</f>
        <v>10.298999999999999</v>
      </c>
      <c r="C68" s="182">
        <f t="shared" si="0"/>
        <v>0.40547244094488188</v>
      </c>
      <c r="D68" s="183" t="str">
        <f>IF(B68&lt;&gt;"",VLOOKUP(B68/25.4,'[1]Compatibility Values'!$D$5:$E$85,2,TRUE),"")</f>
        <v>3/8</v>
      </c>
    </row>
    <row r="69" spans="1:4" ht="15.75" customHeight="1" x14ac:dyDescent="0.2">
      <c r="A69" s="198" t="str">
        <f>IF('[1]Stile &amp; Rail Profiles'!A68&lt;&gt;"",'[1]Stile &amp; Rail Profiles'!A68,"")</f>
        <v>SR166</v>
      </c>
      <c r="B69" s="199">
        <f>IF('[1]Stile &amp; Rail Profiles'!B68&lt;&gt;"",'[1]Stile &amp; Rail Profiles'!B68,"")</f>
        <v>9.5250000000000004</v>
      </c>
      <c r="C69" s="200">
        <f t="shared" ref="C69:C76" si="1">IF(B69&lt;&gt;"",B69/25.4,"")</f>
        <v>0.37500000000000006</v>
      </c>
      <c r="D69" s="201" t="str">
        <f>IF(B69&lt;&gt;"",VLOOKUP(B69/25.4,'[1]Compatibility Values'!$D$5:$E$85,2,TRUE),"")</f>
        <v>3/8</v>
      </c>
    </row>
    <row r="70" spans="1:4" ht="15.75" customHeight="1" x14ac:dyDescent="0.2">
      <c r="A70" s="101" t="str">
        <f>IF('[1]Stile &amp; Rail Profiles'!A69&lt;&gt;"",'[1]Stile &amp; Rail Profiles'!A69,"")</f>
        <v>SR167</v>
      </c>
      <c r="B70" s="181">
        <f>IF('[1]Stile &amp; Rail Profiles'!B69&lt;&gt;"",'[1]Stile &amp; Rail Profiles'!B69,"")</f>
        <v>1.8260000000000001</v>
      </c>
      <c r="C70" s="182">
        <f t="shared" si="1"/>
        <v>7.1889763779527563E-2</v>
      </c>
      <c r="D70" s="183" t="str">
        <f>IF(B70&lt;&gt;"",VLOOKUP(B70/25.4,'[1]Compatibility Values'!$D$5:$E$85,2,TRUE),"")</f>
        <v>1/16</v>
      </c>
    </row>
    <row r="71" spans="1:4" ht="15.75" customHeight="1" x14ac:dyDescent="0.2">
      <c r="A71" s="198" t="str">
        <f>IF('[1]Stile &amp; Rail Profiles'!A70&lt;&gt;"",'[1]Stile &amp; Rail Profiles'!A70,"")</f>
        <v>SR168</v>
      </c>
      <c r="B71" s="199">
        <f>IF('[1]Stile &amp; Rail Profiles'!B70&lt;&gt;"",'[1]Stile &amp; Rail Profiles'!B70,"")</f>
        <v>4.3479999999999999</v>
      </c>
      <c r="C71" s="200">
        <f t="shared" si="1"/>
        <v>0.17118110236220474</v>
      </c>
      <c r="D71" s="201" t="str">
        <f>IF(B71&lt;&gt;"",VLOOKUP(B71/25.4,'[1]Compatibility Values'!$D$5:$E$85,2,TRUE),"")</f>
        <v>5/32</v>
      </c>
    </row>
    <row r="72" spans="1:4" ht="15.75" customHeight="1" x14ac:dyDescent="0.2">
      <c r="A72" s="101" t="str">
        <f>IF('[1]Stile &amp; Rail Profiles'!A71&lt;&gt;"",'[1]Stile &amp; Rail Profiles'!A71,"")</f>
        <v>SR169</v>
      </c>
      <c r="B72" s="181">
        <f>IF('[1]Stile &amp; Rail Profiles'!B71&lt;&gt;"",'[1]Stile &amp; Rail Profiles'!B71,"")</f>
        <v>2.8119999999999998</v>
      </c>
      <c r="C72" s="182">
        <f t="shared" si="1"/>
        <v>0.11070866141732283</v>
      </c>
      <c r="D72" s="183" t="str">
        <f>IF(B72&lt;&gt;"",VLOOKUP(B72/25.4,'[1]Compatibility Values'!$D$5:$E$85,2,TRUE),"")</f>
        <v>3/32</v>
      </c>
    </row>
    <row r="73" spans="1:4" ht="15.75" customHeight="1" x14ac:dyDescent="0.2">
      <c r="A73" s="198" t="str">
        <f>IF('[1]Stile &amp; Rail Profiles'!A72&lt;&gt;"",'[1]Stile &amp; Rail Profiles'!A72,"")</f>
        <v>SR170</v>
      </c>
      <c r="B73" s="199">
        <f>IF('[1]Stile &amp; Rail Profiles'!B72&lt;&gt;"",'[1]Stile &amp; Rail Profiles'!B72,"")</f>
        <v>9.5250000000000004</v>
      </c>
      <c r="C73" s="200">
        <f t="shared" si="1"/>
        <v>0.37500000000000006</v>
      </c>
      <c r="D73" s="201" t="str">
        <f>IF(B73&lt;&gt;"",VLOOKUP(B73/25.4,'[1]Compatibility Values'!$D$5:$E$85,2,TRUE),"")</f>
        <v>3/8</v>
      </c>
    </row>
    <row r="74" spans="1:4" ht="15.75" customHeight="1" x14ac:dyDescent="0.2">
      <c r="A74" s="101" t="str">
        <f>IF('[1]Stile &amp; Rail Profiles'!A73&lt;&gt;"",'[1]Stile &amp; Rail Profiles'!A73,"")</f>
        <v>SR171</v>
      </c>
      <c r="B74" s="181">
        <f>IF('[1]Stile &amp; Rail Profiles'!B73&lt;&gt;"",'[1]Stile &amp; Rail Profiles'!B73,"")</f>
        <v>2.0190000000000001</v>
      </c>
      <c r="C74" s="182">
        <f t="shared" si="1"/>
        <v>7.9488188976377966E-2</v>
      </c>
      <c r="D74" s="183" t="str">
        <f>IF(B74&lt;&gt;"",VLOOKUP(B74/25.4,'[1]Compatibility Values'!$D$5:$E$85,2,TRUE),"")</f>
        <v>1/16</v>
      </c>
    </row>
    <row r="75" spans="1:4" ht="15.75" customHeight="1" x14ac:dyDescent="0.2">
      <c r="A75" s="198" t="str">
        <f>IF('[1]Stile &amp; Rail Profiles'!A74&lt;&gt;"",'[1]Stile &amp; Rail Profiles'!A74,"")</f>
        <v>SR172 - Mirror</v>
      </c>
      <c r="B75" s="199">
        <f>IF('[1]Stile &amp; Rail Profiles'!B74&lt;&gt;"",'[1]Stile &amp; Rail Profiles'!B74,"")</f>
        <v>2.0190000000000001</v>
      </c>
      <c r="C75" s="200">
        <f t="shared" si="1"/>
        <v>7.9488188976377966E-2</v>
      </c>
      <c r="D75" s="201" t="str">
        <f>IF(B75&lt;&gt;"",VLOOKUP(B75/25.4,'[1]Compatibility Values'!$D$5:$E$85,2,TRUE),"")</f>
        <v>1/16</v>
      </c>
    </row>
    <row r="76" spans="1:4" ht="15.75" customHeight="1" thickBot="1" x14ac:dyDescent="0.25">
      <c r="A76" s="102" t="str">
        <f>IF('[1]Stile &amp; Rail Profiles'!A75&lt;&gt;"",'[1]Stile &amp; Rail Profiles'!A75,"")</f>
        <v>SR173</v>
      </c>
      <c r="B76" s="184">
        <f>IF('[1]Stile &amp; Rail Profiles'!B75&lt;&gt;"",'[1]Stile &amp; Rail Profiles'!B75,"")</f>
        <v>1.5880000000000001</v>
      </c>
      <c r="C76" s="185">
        <f t="shared" si="1"/>
        <v>6.2519685039370082E-2</v>
      </c>
      <c r="D76" s="186" t="str">
        <f>IF(B76&lt;&gt;"",VLOOKUP(B76/25.4,'[1]Compatibility Values'!$D$5:$E$85,2,TRUE),"")</f>
        <v>1/16</v>
      </c>
    </row>
    <row r="77" spans="1:4" ht="15.75" customHeight="1" thickTop="1" x14ac:dyDescent="0.2"/>
  </sheetData>
  <sheetProtection algorithmName="SHA-512" hashValue="cas5eARJxS5vlP/xer0Kc6flvCDh2mXQDXnPfjUOdC1BLJtrtaXe84UlhWEemuQSyghH0n1gg/AQKw/PZ2pkww==" saltValue="DBTQaaUbxjLe7uDa0gI9fA==" spinCount="100000" sheet="1" selectLockedCells="1" selectUnlockedCells="1"/>
  <mergeCells count="2">
    <mergeCell ref="A2:D2"/>
    <mergeCell ref="A40:B40"/>
  </mergeCells>
  <pageMargins left="0.75" right="0" top="0.5" bottom="0" header="0" footer="0"/>
  <pageSetup scale="61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D36"/>
  <sheetViews>
    <sheetView workbookViewId="0">
      <pane xSplit="1" ySplit="2" topLeftCell="B3" activePane="bottomRight" state="frozen"/>
      <selection activeCell="B3" sqref="B3"/>
      <selection pane="topRight" activeCell="B3" sqref="B3"/>
      <selection pane="bottomLeft" activeCell="B3" sqref="B3"/>
      <selection pane="bottomRight" activeCell="F32" sqref="F32"/>
    </sheetView>
  </sheetViews>
  <sheetFormatPr defaultRowHeight="15.75" customHeight="1" x14ac:dyDescent="0.2"/>
  <cols>
    <col min="1" max="1" width="13.7109375" style="3" customWidth="1"/>
    <col min="2" max="3" width="20.7109375" style="3" customWidth="1"/>
    <col min="4" max="4" width="30.7109375" customWidth="1"/>
  </cols>
  <sheetData>
    <row r="1" spans="1:4" s="1" customFormat="1" ht="20.100000000000001" customHeight="1" thickBot="1" x14ac:dyDescent="0.3">
      <c r="A1" s="288" t="s">
        <v>12</v>
      </c>
      <c r="B1" s="288"/>
      <c r="C1" s="288"/>
      <c r="D1" s="288"/>
    </row>
    <row r="2" spans="1:4" s="2" customFormat="1" ht="35.1" customHeight="1" thickBot="1" x14ac:dyDescent="0.3">
      <c r="A2" s="4" t="s">
        <v>8</v>
      </c>
      <c r="B2" s="17" t="s">
        <v>5</v>
      </c>
      <c r="C2" s="17" t="s">
        <v>9</v>
      </c>
      <c r="D2" s="17" t="s">
        <v>7</v>
      </c>
    </row>
    <row r="3" spans="1:4" ht="15.75" customHeight="1" thickBot="1" x14ac:dyDescent="0.25">
      <c r="A3" s="11" t="str">
        <f>IF('[1]Stile &amp; Rail Profiles'!D3&lt;&gt;"",'[1]Stile &amp; Rail Profiles'!D3,"")</f>
        <v>SR187</v>
      </c>
      <c r="B3" s="20">
        <f>IF('[1]Stile &amp; Rail Profiles'!E3&lt;&gt;"",'[1]Stile &amp; Rail Profiles'!E3,"")</f>
        <v>6.35</v>
      </c>
      <c r="C3" s="35">
        <f>IF(B3&lt;&gt;"",B3/25.4,"")</f>
        <v>0.25</v>
      </c>
      <c r="D3" s="75" t="s">
        <v>45</v>
      </c>
    </row>
    <row r="4" spans="1:4" ht="15.75" customHeight="1" thickBot="1" x14ac:dyDescent="0.25">
      <c r="A4" s="58" t="str">
        <f>IF('[1]Stile &amp; Rail Profiles'!D4&lt;&gt;"",'[1]Stile &amp; Rail Profiles'!D4,"")</f>
        <v>SR188</v>
      </c>
      <c r="B4" s="59">
        <f>IF('[1]Stile &amp; Rail Profiles'!E4&lt;&gt;"",'[1]Stile &amp; Rail Profiles'!E4,"")</f>
        <v>6.35</v>
      </c>
      <c r="C4" s="61">
        <f t="shared" ref="C4:C14" si="0">IF(B4&lt;&gt;"",B4/25.4,"")</f>
        <v>0.25</v>
      </c>
      <c r="D4" s="60" t="str">
        <f>IF(B4&lt;&gt;"",VLOOKUP(B4/25.4,'[1]Compatibility Values'!$D$5:$E$85,2,TRUE),"")</f>
        <v>1/4</v>
      </c>
    </row>
    <row r="5" spans="1:4" ht="15.75" customHeight="1" thickBot="1" x14ac:dyDescent="0.25">
      <c r="A5" s="11" t="str">
        <f>IF('[1]Stile &amp; Rail Profiles'!D5&lt;&gt;"",'[1]Stile &amp; Rail Profiles'!D5,"")</f>
        <v>SR189</v>
      </c>
      <c r="B5" s="20">
        <f>IF('[1]Stile &amp; Rail Profiles'!E5&lt;&gt;"",'[1]Stile &amp; Rail Profiles'!E5,"")</f>
        <v>10.699</v>
      </c>
      <c r="C5" s="35">
        <f t="shared" si="0"/>
        <v>0.4212204724409449</v>
      </c>
      <c r="D5" s="31" t="str">
        <f>IF(B5&lt;&gt;"",VLOOKUP(B5/25.4,'[1]Compatibility Values'!$D$5:$E$85,2,TRUE),"")</f>
        <v>13/32</v>
      </c>
    </row>
    <row r="6" spans="1:4" ht="15.75" customHeight="1" thickBot="1" x14ac:dyDescent="0.25">
      <c r="A6" s="58" t="str">
        <f>IF('[1]Stile &amp; Rail Profiles'!D6&lt;&gt;"",'[1]Stile &amp; Rail Profiles'!D6,"")</f>
        <v>SR190</v>
      </c>
      <c r="B6" s="59">
        <f>IF('[1]Stile &amp; Rail Profiles'!E6&lt;&gt;"",'[1]Stile &amp; Rail Profiles'!E6,"")</f>
        <v>8.4054535599999998</v>
      </c>
      <c r="C6" s="61">
        <f t="shared" si="0"/>
        <v>0.330923368503937</v>
      </c>
      <c r="D6" s="74" t="s">
        <v>67</v>
      </c>
    </row>
    <row r="7" spans="1:4" ht="15.75" customHeight="1" thickBot="1" x14ac:dyDescent="0.25">
      <c r="A7" s="11" t="str">
        <f>IF('[1]Stile &amp; Rail Profiles'!D7&lt;&gt;"",'[1]Stile &amp; Rail Profiles'!D7,"")</f>
        <v>SR191</v>
      </c>
      <c r="B7" s="20">
        <f>IF('[1]Stile &amp; Rail Profiles'!E7&lt;&gt;"",'[1]Stile &amp; Rail Profiles'!E7,"")</f>
        <v>7.9375</v>
      </c>
      <c r="C7" s="35">
        <f t="shared" si="0"/>
        <v>0.3125</v>
      </c>
      <c r="D7" s="31" t="str">
        <f>IF(B7&lt;&gt;"",VLOOKUP(B7/25.4,'[1]Compatibility Values'!$D$5:$E$85,2,TRUE),"")</f>
        <v>5/16</v>
      </c>
    </row>
    <row r="8" spans="1:4" ht="15.75" customHeight="1" thickBot="1" x14ac:dyDescent="0.25">
      <c r="A8" s="58" t="str">
        <f>IF('[1]Stile &amp; Rail Profiles'!D8&lt;&gt;"",'[1]Stile &amp; Rail Profiles'!D8,"")</f>
        <v>SR192</v>
      </c>
      <c r="B8" s="59">
        <f>IF('[1]Stile &amp; Rail Profiles'!E8&lt;&gt;"",'[1]Stile &amp; Rail Profiles'!E8,"")</f>
        <v>12.7</v>
      </c>
      <c r="C8" s="61">
        <f t="shared" si="0"/>
        <v>0.5</v>
      </c>
      <c r="D8" s="74" t="s">
        <v>27</v>
      </c>
    </row>
    <row r="9" spans="1:4" ht="15.75" customHeight="1" thickBot="1" x14ac:dyDescent="0.25">
      <c r="A9" s="11" t="str">
        <f>IF('[1]Stile &amp; Rail Profiles'!D9&lt;&gt;"",'[1]Stile &amp; Rail Profiles'!D9,"")</f>
        <v>SR193</v>
      </c>
      <c r="B9" s="20">
        <f>IF('[1]Stile &amp; Rail Profiles'!E9&lt;&gt;"",'[1]Stile &amp; Rail Profiles'!E9,"")</f>
        <v>11.73174712</v>
      </c>
      <c r="C9" s="35">
        <f t="shared" si="0"/>
        <v>0.46187980787401578</v>
      </c>
      <c r="D9" s="75" t="s">
        <v>23</v>
      </c>
    </row>
    <row r="10" spans="1:4" ht="15.75" customHeight="1" thickBot="1" x14ac:dyDescent="0.25">
      <c r="A10" s="58" t="str">
        <f>IF('[1]Stile &amp; Rail Profiles'!D10&lt;&gt;"",'[1]Stile &amp; Rail Profiles'!D10,"")</f>
        <v>SR194</v>
      </c>
      <c r="B10" s="59">
        <f>IF('[1]Stile &amp; Rail Profiles'!E10&lt;&gt;"",'[1]Stile &amp; Rail Profiles'!E10,"")</f>
        <v>4.18340259</v>
      </c>
      <c r="C10" s="61">
        <f t="shared" si="0"/>
        <v>0.16470088937007876</v>
      </c>
      <c r="D10" s="60" t="str">
        <f>IF(B10&lt;&gt;"",VLOOKUP(B10/25.4,'[1]Compatibility Values'!$D$5:$E$85,2,TRUE),"")</f>
        <v>5/32</v>
      </c>
    </row>
    <row r="11" spans="1:4" ht="15.75" customHeight="1" thickBot="1" x14ac:dyDescent="0.25">
      <c r="A11" s="11" t="str">
        <f>IF('[1]Stile &amp; Rail Profiles'!D11&lt;&gt;"",'[1]Stile &amp; Rail Profiles'!D11,"")</f>
        <v>SR195</v>
      </c>
      <c r="B11" s="20">
        <f>IF('[1]Stile &amp; Rail Profiles'!E11&lt;&gt;"",'[1]Stile &amp; Rail Profiles'!E11,"")</f>
        <v>0</v>
      </c>
      <c r="C11" s="35">
        <f t="shared" si="0"/>
        <v>0</v>
      </c>
      <c r="D11" s="31">
        <f>IF(B11&lt;&gt;"",VLOOKUP(B11/25.4,'[1]Compatibility Values'!$D$5:$E$85,2,TRUE),"")</f>
        <v>0</v>
      </c>
    </row>
    <row r="12" spans="1:4" ht="15.75" customHeight="1" thickBot="1" x14ac:dyDescent="0.25">
      <c r="A12" s="58" t="str">
        <f>IF('[1]Stile &amp; Rail Profiles'!D12&lt;&gt;"",'[1]Stile &amp; Rail Profiles'!D12,"")</f>
        <v>SR196</v>
      </c>
      <c r="B12" s="59">
        <f>IF('[1]Stile &amp; Rail Profiles'!E12&lt;&gt;"",'[1]Stile &amp; Rail Profiles'!E12,"")</f>
        <v>14.198901790000001</v>
      </c>
      <c r="C12" s="61">
        <f t="shared" si="0"/>
        <v>0.55901188149606307</v>
      </c>
      <c r="D12" s="74" t="s">
        <v>25</v>
      </c>
    </row>
    <row r="13" spans="1:4" ht="15.75" customHeight="1" thickBot="1" x14ac:dyDescent="0.25">
      <c r="A13" s="11" t="str">
        <f>IF('[1]Stile &amp; Rail Profiles'!D13&lt;&gt;"",'[1]Stile &amp; Rail Profiles'!D13,"")</f>
        <v>SR197</v>
      </c>
      <c r="B13" s="20">
        <f>IF('[1]Stile &amp; Rail Profiles'!E13&lt;&gt;"",'[1]Stile &amp; Rail Profiles'!E13,"")</f>
        <v>12.7</v>
      </c>
      <c r="C13" s="35">
        <f t="shared" si="0"/>
        <v>0.5</v>
      </c>
      <c r="D13" s="75" t="s">
        <v>22</v>
      </c>
    </row>
    <row r="14" spans="1:4" ht="15.75" customHeight="1" thickBot="1" x14ac:dyDescent="0.25">
      <c r="A14" s="58" t="str">
        <f>IF('[1]Stile &amp; Rail Profiles'!D14&lt;&gt;"",'[1]Stile &amp; Rail Profiles'!D14,"")</f>
        <v>SR198</v>
      </c>
      <c r="B14" s="59">
        <f>IF('[1]Stile &amp; Rail Profiles'!E14&lt;&gt;"",'[1]Stile &amp; Rail Profiles'!E14,"")</f>
        <v>12.7</v>
      </c>
      <c r="C14" s="61">
        <f t="shared" si="0"/>
        <v>0.5</v>
      </c>
      <c r="D14" s="60" t="str">
        <f>IF(B14&lt;&gt;"",VLOOKUP(B14/25.4,'[1]Compatibility Values'!$D$5:$E$85,2,TRUE),"")</f>
        <v>1/2</v>
      </c>
    </row>
    <row r="15" spans="1:4" ht="15.75" customHeight="1" x14ac:dyDescent="0.2">
      <c r="A15" s="62" t="str">
        <f>IF('[1]Stile &amp; Rail Profiles'!D15&lt;&gt;"",'[1]Stile &amp; Rail Profiles'!D15,"")</f>
        <v>SR199</v>
      </c>
      <c r="B15" s="63">
        <f>IF('[1]Stile &amp; Rail Profiles'!E15&lt;&gt;"",'[1]Stile &amp; Rail Profiles'!E15,"")</f>
        <v>12.53962993</v>
      </c>
      <c r="C15" s="64">
        <f>IF(B15&lt;&gt;"",B15/25.4,"")</f>
        <v>0.49368621771653548</v>
      </c>
      <c r="D15" s="65" t="str">
        <f>IF(B15&lt;&gt;"",VLOOKUP(B15/25.4,'[1]Compatibility Values'!$D$5:$E$85,2,TRUE),"")</f>
        <v>15/32</v>
      </c>
    </row>
    <row r="16" spans="1:4" ht="15.75" customHeight="1" x14ac:dyDescent="0.2">
      <c r="A16"/>
      <c r="B16"/>
      <c r="C16"/>
    </row>
    <row r="17" spans="1:3" ht="15.75" customHeight="1" x14ac:dyDescent="0.2">
      <c r="A17"/>
      <c r="B17"/>
      <c r="C17"/>
    </row>
    <row r="18" spans="1:3" ht="15.75" customHeight="1" x14ac:dyDescent="0.2">
      <c r="A18"/>
      <c r="B18"/>
      <c r="C18"/>
    </row>
    <row r="19" spans="1:3" ht="15.75" customHeight="1" x14ac:dyDescent="0.2">
      <c r="A19"/>
      <c r="B19"/>
      <c r="C19"/>
    </row>
    <row r="20" spans="1:3" ht="15.75" customHeight="1" x14ac:dyDescent="0.2">
      <c r="A20"/>
      <c r="B20"/>
      <c r="C20"/>
    </row>
    <row r="21" spans="1:3" ht="15.75" customHeight="1" x14ac:dyDescent="0.2">
      <c r="A21"/>
      <c r="B21"/>
      <c r="C21"/>
    </row>
    <row r="22" spans="1:3" ht="15.75" customHeight="1" x14ac:dyDescent="0.2">
      <c r="A22"/>
      <c r="B22"/>
      <c r="C22"/>
    </row>
    <row r="23" spans="1:3" ht="15.75" customHeight="1" x14ac:dyDescent="0.2">
      <c r="A23"/>
      <c r="B23"/>
      <c r="C23"/>
    </row>
    <row r="24" spans="1:3" ht="15.75" customHeight="1" x14ac:dyDescent="0.2">
      <c r="A24"/>
      <c r="B24"/>
      <c r="C24"/>
    </row>
    <row r="25" spans="1:3" ht="15.75" customHeight="1" x14ac:dyDescent="0.2">
      <c r="A25"/>
      <c r="B25"/>
      <c r="C25"/>
    </row>
    <row r="26" spans="1:3" ht="15.75" customHeight="1" x14ac:dyDescent="0.2">
      <c r="A26"/>
      <c r="B26"/>
      <c r="C26"/>
    </row>
    <row r="27" spans="1:3" ht="15.75" customHeight="1" x14ac:dyDescent="0.2">
      <c r="A27"/>
      <c r="B27"/>
      <c r="C27"/>
    </row>
    <row r="28" spans="1:3" ht="15.75" customHeight="1" x14ac:dyDescent="0.2">
      <c r="A28"/>
      <c r="B28"/>
      <c r="C28"/>
    </row>
    <row r="29" spans="1:3" ht="15.75" customHeight="1" x14ac:dyDescent="0.2">
      <c r="A29"/>
      <c r="B29"/>
      <c r="C29"/>
    </row>
    <row r="30" spans="1:3" ht="15.75" customHeight="1" x14ac:dyDescent="0.2">
      <c r="A30"/>
      <c r="B30"/>
      <c r="C30"/>
    </row>
    <row r="31" spans="1:3" ht="15.75" customHeight="1" x14ac:dyDescent="0.2">
      <c r="A31"/>
      <c r="B31"/>
      <c r="C31"/>
    </row>
    <row r="32" spans="1:3" ht="15.75" customHeight="1" x14ac:dyDescent="0.2">
      <c r="A32"/>
      <c r="B32"/>
      <c r="C32"/>
    </row>
    <row r="33" spans="1:3" ht="15.75" customHeight="1" x14ac:dyDescent="0.2">
      <c r="A33"/>
      <c r="B33"/>
      <c r="C33"/>
    </row>
    <row r="34" spans="1:3" ht="15.75" customHeight="1" x14ac:dyDescent="0.2">
      <c r="A34"/>
      <c r="B34"/>
      <c r="C34"/>
    </row>
    <row r="35" spans="1:3" ht="15.75" customHeight="1" x14ac:dyDescent="0.2">
      <c r="A35"/>
      <c r="B35"/>
      <c r="C35"/>
    </row>
    <row r="36" spans="1:3" ht="15.75" customHeight="1" x14ac:dyDescent="0.2">
      <c r="A36"/>
      <c r="B36"/>
      <c r="C36"/>
    </row>
  </sheetData>
  <sheetProtection selectLockedCells="1"/>
  <mergeCells count="1">
    <mergeCell ref="A1:D1"/>
  </mergeCells>
  <phoneticPr fontId="1" type="noConversion"/>
  <pageMargins left="0.75" right="0" top="0.5" bottom="0" header="0" footer="0"/>
  <pageSetup orientation="portrait" horizontalDpi="300" verticalDpi="300" r:id="rId1"/>
  <headerFooter alignWithMargins="0"/>
  <ignoredErrors>
    <ignoredError sqref="D8 D12" twoDigitTextYear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2:F22"/>
  <sheetViews>
    <sheetView workbookViewId="0">
      <pane xSplit="1" ySplit="3" topLeftCell="B4" activePane="bottomRight" state="frozen"/>
      <selection activeCell="B3" sqref="B3"/>
      <selection pane="topRight" activeCell="B3" sqref="B3"/>
      <selection pane="bottomLeft" activeCell="B3" sqref="B3"/>
      <selection pane="bottomRight" activeCell="A2" sqref="A2:D2"/>
    </sheetView>
  </sheetViews>
  <sheetFormatPr defaultRowHeight="15.75" customHeight="1" x14ac:dyDescent="0.2"/>
  <cols>
    <col min="1" max="1" width="17.7109375" customWidth="1"/>
    <col min="2" max="4" width="15.7109375" customWidth="1"/>
  </cols>
  <sheetData>
    <row r="2" spans="1:4" s="1" customFormat="1" ht="53.1" customHeight="1" thickBot="1" x14ac:dyDescent="0.3">
      <c r="A2" s="289" t="s">
        <v>88</v>
      </c>
      <c r="B2" s="289"/>
      <c r="C2" s="289"/>
      <c r="D2" s="289"/>
    </row>
    <row r="3" spans="1:4" s="2" customFormat="1" ht="35.1" customHeight="1" thickTop="1" thickBot="1" x14ac:dyDescent="0.3">
      <c r="A3" s="193" t="s">
        <v>8</v>
      </c>
      <c r="B3" s="191" t="s">
        <v>72</v>
      </c>
      <c r="C3" s="191" t="s">
        <v>73</v>
      </c>
      <c r="D3" s="192" t="s">
        <v>74</v>
      </c>
    </row>
    <row r="4" spans="1:4" ht="15.75" customHeight="1" thickTop="1" x14ac:dyDescent="0.2">
      <c r="A4" s="194" t="str">
        <f>IF('[1]Stile &amp; Rail Profiles'!D3&lt;&gt;"",'[1]Stile &amp; Rail Profiles'!D3,"")</f>
        <v>SR187</v>
      </c>
      <c r="B4" s="188">
        <f>IF('[1]Stile &amp; Rail Profiles'!E3&lt;&gt;"",'[1]Stile &amp; Rail Profiles'!E3,"")</f>
        <v>6.35</v>
      </c>
      <c r="C4" s="189">
        <f>IF(B4&lt;&gt;"",B4/25.4,"")</f>
        <v>0.25</v>
      </c>
      <c r="D4" s="190" t="str">
        <f>IF(B4&lt;&gt;"",VLOOKUP(B4/25.4,'[1]Compatibility Values'!$D$5:$E$85,2,TRUE),"")</f>
        <v>1/4</v>
      </c>
    </row>
    <row r="5" spans="1:4" ht="15.75" customHeight="1" x14ac:dyDescent="0.2">
      <c r="A5" s="217" t="str">
        <f>IF('[1]Stile &amp; Rail Profiles'!D4&lt;&gt;"",'[1]Stile &amp; Rail Profiles'!D4,"")</f>
        <v>SR188</v>
      </c>
      <c r="B5" s="218">
        <f>IF('[1]Stile &amp; Rail Profiles'!E4&lt;&gt;"",'[1]Stile &amp; Rail Profiles'!E4,"")</f>
        <v>6.35</v>
      </c>
      <c r="C5" s="219">
        <f t="shared" ref="C5:C15" si="0">IF(B5&lt;&gt;"",B5/25.4,"")</f>
        <v>0.25</v>
      </c>
      <c r="D5" s="220" t="str">
        <f>IF(B5&lt;&gt;"",VLOOKUP(B5/25.4,'[1]Compatibility Values'!$D$5:$E$85,2,TRUE),"")</f>
        <v>1/4</v>
      </c>
    </row>
    <row r="6" spans="1:4" ht="15.75" customHeight="1" x14ac:dyDescent="0.2">
      <c r="A6" s="194" t="str">
        <f>IF('[1]Stile &amp; Rail Profiles'!D5&lt;&gt;"",'[1]Stile &amp; Rail Profiles'!D5,"")</f>
        <v>SR189</v>
      </c>
      <c r="B6" s="188">
        <f>IF('[1]Stile &amp; Rail Profiles'!E5&lt;&gt;"",'[1]Stile &amp; Rail Profiles'!E5,"")</f>
        <v>10.699</v>
      </c>
      <c r="C6" s="189">
        <f t="shared" si="0"/>
        <v>0.4212204724409449</v>
      </c>
      <c r="D6" s="190" t="str">
        <f>IF(B6&lt;&gt;"",VLOOKUP(B6/25.4,'[1]Compatibility Values'!$D$5:$E$85,2,TRUE),"")</f>
        <v>13/32</v>
      </c>
    </row>
    <row r="7" spans="1:4" ht="15.75" customHeight="1" x14ac:dyDescent="0.2">
      <c r="A7" s="217" t="str">
        <f>IF('[1]Stile &amp; Rail Profiles'!D6&lt;&gt;"",'[1]Stile &amp; Rail Profiles'!D6,"")</f>
        <v>SR190</v>
      </c>
      <c r="B7" s="218">
        <f>IF('[1]Stile &amp; Rail Profiles'!E6&lt;&gt;"",'[1]Stile &amp; Rail Profiles'!E6,"")</f>
        <v>8.4054535599999998</v>
      </c>
      <c r="C7" s="219">
        <f t="shared" si="0"/>
        <v>0.330923368503937</v>
      </c>
      <c r="D7" s="220" t="str">
        <f>IF(B7&lt;&gt;"",VLOOKUP(B7/25.4,'[1]Compatibility Values'!$D$5:$E$85,2,TRUE),"")</f>
        <v>5/16</v>
      </c>
    </row>
    <row r="8" spans="1:4" ht="15.75" customHeight="1" x14ac:dyDescent="0.2">
      <c r="A8" s="194" t="str">
        <f>IF('[1]Stile &amp; Rail Profiles'!D7&lt;&gt;"",'[1]Stile &amp; Rail Profiles'!D7,"")</f>
        <v>SR191</v>
      </c>
      <c r="B8" s="188">
        <f>IF('[1]Stile &amp; Rail Profiles'!E7&lt;&gt;"",'[1]Stile &amp; Rail Profiles'!E7,"")</f>
        <v>7.9375</v>
      </c>
      <c r="C8" s="189">
        <f t="shared" si="0"/>
        <v>0.3125</v>
      </c>
      <c r="D8" s="190" t="str">
        <f>IF(B8&lt;&gt;"",VLOOKUP(B8/25.4,'[1]Compatibility Values'!$D$5:$E$85,2,TRUE),"")</f>
        <v>5/16</v>
      </c>
    </row>
    <row r="9" spans="1:4" ht="15.75" customHeight="1" x14ac:dyDescent="0.2">
      <c r="A9" s="217" t="str">
        <f>IF('[1]Stile &amp; Rail Profiles'!D8&lt;&gt;"",'[1]Stile &amp; Rail Profiles'!D8,"")</f>
        <v>SR192</v>
      </c>
      <c r="B9" s="218">
        <f>IF('[1]Stile &amp; Rail Profiles'!E8&lt;&gt;"",'[1]Stile &amp; Rail Profiles'!E8,"")</f>
        <v>12.7</v>
      </c>
      <c r="C9" s="219">
        <f t="shared" si="0"/>
        <v>0.5</v>
      </c>
      <c r="D9" s="220" t="str">
        <f>IF(B9&lt;&gt;"",VLOOKUP(B9/25.4,'[1]Compatibility Values'!$D$5:$E$85,2,TRUE),"")</f>
        <v>1/2</v>
      </c>
    </row>
    <row r="10" spans="1:4" ht="15.75" customHeight="1" x14ac:dyDescent="0.2">
      <c r="A10" s="194" t="str">
        <f>IF('[1]Stile &amp; Rail Profiles'!D9&lt;&gt;"",'[1]Stile &amp; Rail Profiles'!D9,"")</f>
        <v>SR193</v>
      </c>
      <c r="B10" s="188">
        <f>IF('[1]Stile &amp; Rail Profiles'!E9&lt;&gt;"",'[1]Stile &amp; Rail Profiles'!E9,"")</f>
        <v>11.73174712</v>
      </c>
      <c r="C10" s="189">
        <f t="shared" si="0"/>
        <v>0.46187980787401578</v>
      </c>
      <c r="D10" s="190" t="str">
        <f>IF(B10&lt;&gt;"",VLOOKUP(B10/25.4,'[1]Compatibility Values'!$D$5:$E$85,2,TRUE),"")</f>
        <v>7/16</v>
      </c>
    </row>
    <row r="11" spans="1:4" ht="15.75" customHeight="1" x14ac:dyDescent="0.2">
      <c r="A11" s="217" t="str">
        <f>IF('[1]Stile &amp; Rail Profiles'!D10&lt;&gt;"",'[1]Stile &amp; Rail Profiles'!D10,"")</f>
        <v>SR194</v>
      </c>
      <c r="B11" s="218">
        <f>IF('[1]Stile &amp; Rail Profiles'!E10&lt;&gt;"",'[1]Stile &amp; Rail Profiles'!E10,"")</f>
        <v>4.18340259</v>
      </c>
      <c r="C11" s="219">
        <f t="shared" si="0"/>
        <v>0.16470088937007876</v>
      </c>
      <c r="D11" s="220" t="str">
        <f>IF(B11&lt;&gt;"",VLOOKUP(B11/25.4,'[1]Compatibility Values'!$D$5:$E$85,2,TRUE),"")</f>
        <v>5/32</v>
      </c>
    </row>
    <row r="12" spans="1:4" ht="15.75" customHeight="1" x14ac:dyDescent="0.2">
      <c r="A12" s="194" t="str">
        <f>IF('[1]Stile &amp; Rail Profiles'!D11&lt;&gt;"",'[1]Stile &amp; Rail Profiles'!D11,"")</f>
        <v>SR195</v>
      </c>
      <c r="B12" s="188">
        <f>IF('[1]Stile &amp; Rail Profiles'!E11&lt;&gt;"",'[1]Stile &amp; Rail Profiles'!E11,"")</f>
        <v>0</v>
      </c>
      <c r="C12" s="189">
        <f t="shared" si="0"/>
        <v>0</v>
      </c>
      <c r="D12" s="190" t="s">
        <v>86</v>
      </c>
    </row>
    <row r="13" spans="1:4" ht="15.75" customHeight="1" x14ac:dyDescent="0.2">
      <c r="A13" s="217" t="str">
        <f>IF('[1]Stile &amp; Rail Profiles'!D12&lt;&gt;"",'[1]Stile &amp; Rail Profiles'!D12,"")</f>
        <v>SR196</v>
      </c>
      <c r="B13" s="218">
        <f>IF('[1]Stile &amp; Rail Profiles'!E12&lt;&gt;"",'[1]Stile &amp; Rail Profiles'!E12,"")</f>
        <v>14.198901790000001</v>
      </c>
      <c r="C13" s="219">
        <f t="shared" si="0"/>
        <v>0.55901188149606307</v>
      </c>
      <c r="D13" s="220" t="str">
        <f>IF(B13&lt;&gt;"",VLOOKUP(B13/25.4,'[1]Compatibility Values'!$D$5:$E$85,2,TRUE),"")</f>
        <v>17/32</v>
      </c>
    </row>
    <row r="14" spans="1:4" ht="15.75" customHeight="1" x14ac:dyDescent="0.2">
      <c r="A14" s="194" t="str">
        <f>IF('[1]Stile &amp; Rail Profiles'!D13&lt;&gt;"",'[1]Stile &amp; Rail Profiles'!D13,"")</f>
        <v>SR197</v>
      </c>
      <c r="B14" s="188">
        <f>IF('[1]Stile &amp; Rail Profiles'!E13&lt;&gt;"",'[1]Stile &amp; Rail Profiles'!E13,"")</f>
        <v>12.7</v>
      </c>
      <c r="C14" s="189">
        <f t="shared" si="0"/>
        <v>0.5</v>
      </c>
      <c r="D14" s="190" t="str">
        <f>IF(B14&lt;&gt;"",VLOOKUP(B14/25.4,'[1]Compatibility Values'!$D$5:$E$85,2,TRUE),"")</f>
        <v>1/2</v>
      </c>
    </row>
    <row r="15" spans="1:4" ht="15.75" customHeight="1" x14ac:dyDescent="0.2">
      <c r="A15" s="217" t="str">
        <f>IF('[1]Stile &amp; Rail Profiles'!D14&lt;&gt;"",'[1]Stile &amp; Rail Profiles'!D14,"")</f>
        <v>SR198</v>
      </c>
      <c r="B15" s="218">
        <f>IF('[1]Stile &amp; Rail Profiles'!E14&lt;&gt;"",'[1]Stile &amp; Rail Profiles'!E14,"")</f>
        <v>12.7</v>
      </c>
      <c r="C15" s="219">
        <f t="shared" si="0"/>
        <v>0.5</v>
      </c>
      <c r="D15" s="220" t="str">
        <f>IF(B15&lt;&gt;"",VLOOKUP(B15/25.4,'[1]Compatibility Values'!$D$5:$E$85,2,TRUE),"")</f>
        <v>1/2</v>
      </c>
    </row>
    <row r="16" spans="1:4" ht="15.75" customHeight="1" thickBot="1" x14ac:dyDescent="0.25">
      <c r="A16" s="102" t="str">
        <f>IF('[1]Stile &amp; Rail Profiles'!D15&lt;&gt;"",'[1]Stile &amp; Rail Profiles'!D15,"")</f>
        <v>SR199</v>
      </c>
      <c r="B16" s="184">
        <f>IF('[1]Stile &amp; Rail Profiles'!E15&lt;&gt;"",'[1]Stile &amp; Rail Profiles'!E15,"")</f>
        <v>12.53962993</v>
      </c>
      <c r="C16" s="185">
        <f>IF(B16&lt;&gt;"",B16/25.4,"")</f>
        <v>0.49368621771653548</v>
      </c>
      <c r="D16" s="195" t="str">
        <f>IF(B16&lt;&gt;"",VLOOKUP(B16/25.4,'[1]Compatibility Values'!$D$5:$E$85,2,TRUE),"")</f>
        <v>15/32</v>
      </c>
    </row>
    <row r="17" spans="6:6" ht="15.75" customHeight="1" thickTop="1" x14ac:dyDescent="0.2"/>
    <row r="18" spans="6:6" ht="15.75" customHeight="1" x14ac:dyDescent="0.2">
      <c r="F18" s="178"/>
    </row>
    <row r="19" spans="6:6" ht="15.75" customHeight="1" x14ac:dyDescent="0.2">
      <c r="F19" s="196"/>
    </row>
    <row r="22" spans="6:6" ht="15.75" customHeight="1" x14ac:dyDescent="0.2">
      <c r="F22" s="44"/>
    </row>
  </sheetData>
  <sheetProtection algorithmName="SHA-512" hashValue="8zURit0af62B3YElDJnvH73VXpG95h/4KS34MKYevMzDO6o2+ad6x6yM7h4YXWWgktZST1g/91R3DnK8aPhdzQ==" saltValue="ce2T5VyctV4be8k3mOVWkQ==" spinCount="100000" sheet="1" selectLockedCells="1" selectUnlockedCells="1"/>
  <mergeCells count="1">
    <mergeCell ref="A2:D2"/>
  </mergeCells>
  <pageMargins left="0.75" right="0" top="0.5" bottom="0" header="0" footer="0"/>
  <pageSetup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D500"/>
  <sheetViews>
    <sheetView workbookViewId="0">
      <pane xSplit="1" ySplit="2" topLeftCell="B3" activePane="bottomRight" state="frozen"/>
      <selection activeCell="B3" sqref="B3"/>
      <selection pane="topRight" activeCell="B3" sqref="B3"/>
      <selection pane="bottomLeft" activeCell="B3" sqref="B3"/>
      <selection pane="bottomRight" activeCell="I25" sqref="I25"/>
    </sheetView>
  </sheetViews>
  <sheetFormatPr defaultRowHeight="12.75" x14ac:dyDescent="0.2"/>
  <cols>
    <col min="1" max="1" width="12.7109375" customWidth="1"/>
    <col min="2" max="3" width="20.7109375" customWidth="1"/>
    <col min="4" max="4" width="30.7109375" customWidth="1"/>
  </cols>
  <sheetData>
    <row r="1" spans="1:4" ht="20.100000000000001" customHeight="1" thickBot="1" x14ac:dyDescent="0.3">
      <c r="A1" s="288" t="s">
        <v>39</v>
      </c>
      <c r="B1" s="288"/>
      <c r="C1" s="288"/>
      <c r="D1" s="288"/>
    </row>
    <row r="2" spans="1:4" ht="35.1" customHeight="1" thickBot="1" x14ac:dyDescent="0.3">
      <c r="A2" s="66" t="s">
        <v>8</v>
      </c>
      <c r="B2" s="17" t="s">
        <v>5</v>
      </c>
      <c r="C2" s="17" t="s">
        <v>9</v>
      </c>
      <c r="D2" s="17" t="s">
        <v>7</v>
      </c>
    </row>
    <row r="3" spans="1:4" ht="15.95" customHeight="1" thickBot="1" x14ac:dyDescent="0.25">
      <c r="A3" s="11" t="str">
        <f>IF('[1]Miter Profiles'!AB3&lt;&gt;"",'[1]Miter Profiles'!AB3,"")</f>
        <v>MP600-38</v>
      </c>
      <c r="B3" s="20">
        <f>IF('[1]Miter Profiles'!AC3&lt;&gt;"",'[1]Miter Profiles'!AC3,"")</f>
        <v>7.93</v>
      </c>
      <c r="C3" s="35">
        <f>IF(B3&lt;&gt;"",B3/25.4,"")</f>
        <v>0.31220472440944885</v>
      </c>
      <c r="D3" s="77" t="s">
        <v>40</v>
      </c>
    </row>
    <row r="4" spans="1:4" ht="15.95" customHeight="1" thickBot="1" x14ac:dyDescent="0.25">
      <c r="A4" s="11" t="str">
        <f>IF('[1]Miter Profiles'!AB4&lt;&gt;"",'[1]Miter Profiles'!AB4,"")</f>
        <v>MP600-57</v>
      </c>
      <c r="B4" s="20">
        <f>IF('[1]Miter Profiles'!AC4&lt;&gt;"",'[1]Miter Profiles'!AC4,"")</f>
        <v>7.93</v>
      </c>
      <c r="C4" s="35">
        <f t="shared" ref="C4:C67" si="0">IF(B4&lt;&gt;"",B4/25.4,"")</f>
        <v>0.31220472440944885</v>
      </c>
      <c r="D4" s="77" t="s">
        <v>40</v>
      </c>
    </row>
    <row r="5" spans="1:4" ht="15.95" customHeight="1" thickBot="1" x14ac:dyDescent="0.25">
      <c r="A5" s="11" t="str">
        <f>IF('[1]Miter Profiles'!AB5&lt;&gt;"",'[1]Miter Profiles'!AB5,"")</f>
        <v>MP600-76</v>
      </c>
      <c r="B5" s="20">
        <f>IF('[1]Miter Profiles'!AC5&lt;&gt;"",'[1]Miter Profiles'!AC5,"")</f>
        <v>7.93</v>
      </c>
      <c r="C5" s="35">
        <f t="shared" si="0"/>
        <v>0.31220472440944885</v>
      </c>
      <c r="D5" s="77" t="s">
        <v>40</v>
      </c>
    </row>
    <row r="6" spans="1:4" ht="15.95" customHeight="1" thickBot="1" x14ac:dyDescent="0.25">
      <c r="A6" s="78" t="str">
        <f>IF('[1]Miter Profiles'!AB6&lt;&gt;"",'[1]Miter Profiles'!AB6,"")</f>
        <v>MP601-38</v>
      </c>
      <c r="B6" s="79">
        <f>IF('[1]Miter Profiles'!AC6&lt;&gt;"",'[1]Miter Profiles'!AC6,"")</f>
        <v>15.48</v>
      </c>
      <c r="C6" s="80">
        <f t="shared" si="0"/>
        <v>0.6094488188976378</v>
      </c>
      <c r="D6" s="81" t="s">
        <v>41</v>
      </c>
    </row>
    <row r="7" spans="1:4" ht="15.95" customHeight="1" thickBot="1" x14ac:dyDescent="0.25">
      <c r="A7" s="78" t="str">
        <f>IF('[1]Miter Profiles'!AB7&lt;&gt;"",'[1]Miter Profiles'!AB7,"")</f>
        <v>MP601-57</v>
      </c>
      <c r="B7" s="79">
        <f>IF('[1]Miter Profiles'!AC7&lt;&gt;"",'[1]Miter Profiles'!AC7,"")</f>
        <v>15.48</v>
      </c>
      <c r="C7" s="80">
        <f t="shared" si="0"/>
        <v>0.6094488188976378</v>
      </c>
      <c r="D7" s="81" t="s">
        <v>41</v>
      </c>
    </row>
    <row r="8" spans="1:4" ht="15.95" customHeight="1" thickBot="1" x14ac:dyDescent="0.25">
      <c r="A8" s="78" t="str">
        <f>IF('[1]Miter Profiles'!AB8&lt;&gt;"",'[1]Miter Profiles'!AB8,"")</f>
        <v>MP601-76</v>
      </c>
      <c r="B8" s="79">
        <f>IF('[1]Miter Profiles'!AC8&lt;&gt;"",'[1]Miter Profiles'!AC8,"")</f>
        <v>15.48</v>
      </c>
      <c r="C8" s="80">
        <f t="shared" si="0"/>
        <v>0.6094488188976378</v>
      </c>
      <c r="D8" s="81" t="s">
        <v>41</v>
      </c>
    </row>
    <row r="9" spans="1:4" ht="15.95" customHeight="1" thickBot="1" x14ac:dyDescent="0.25">
      <c r="A9" s="11" t="str">
        <f>IF('[1]Miter Profiles'!AB9&lt;&gt;"",'[1]Miter Profiles'!AB9,"")</f>
        <v>MP602-38</v>
      </c>
      <c r="B9" s="20">
        <f>IF('[1]Miter Profiles'!AC9&lt;&gt;"",'[1]Miter Profiles'!AC9,"")</f>
        <v>11.91</v>
      </c>
      <c r="C9" s="35">
        <f t="shared" si="0"/>
        <v>0.4688976377952756</v>
      </c>
      <c r="D9" s="31" t="str">
        <f>IF(B9&lt;&gt;"",VLOOKUP(B9/25.4,'[1]Compatibility Values'!$D$5:$E$85,2,TRUE),"")</f>
        <v>15/32</v>
      </c>
    </row>
    <row r="10" spans="1:4" ht="15.95" customHeight="1" thickBot="1" x14ac:dyDescent="0.25">
      <c r="A10" s="11" t="str">
        <f>IF('[1]Miter Profiles'!AB10&lt;&gt;"",'[1]Miter Profiles'!AB10,"")</f>
        <v>MP602-57</v>
      </c>
      <c r="B10" s="20">
        <f>IF('[1]Miter Profiles'!AC10&lt;&gt;"",'[1]Miter Profiles'!AC10,"")</f>
        <v>11.91</v>
      </c>
      <c r="C10" s="35">
        <f t="shared" si="0"/>
        <v>0.4688976377952756</v>
      </c>
      <c r="D10" s="31" t="str">
        <f>IF(B10&lt;&gt;"",VLOOKUP(B10/25.4,'[1]Compatibility Values'!$D$5:$E$85,2,TRUE),"")</f>
        <v>15/32</v>
      </c>
    </row>
    <row r="11" spans="1:4" ht="15.95" customHeight="1" thickBot="1" x14ac:dyDescent="0.25">
      <c r="A11" s="11" t="str">
        <f>IF('[1]Miter Profiles'!AB11&lt;&gt;"",'[1]Miter Profiles'!AB11,"")</f>
        <v>MP602-76</v>
      </c>
      <c r="B11" s="20">
        <f>IF('[1]Miter Profiles'!AC11&lt;&gt;"",'[1]Miter Profiles'!AC11,"")</f>
        <v>11.91</v>
      </c>
      <c r="C11" s="35">
        <f t="shared" si="0"/>
        <v>0.4688976377952756</v>
      </c>
      <c r="D11" s="31" t="str">
        <f>IF(B11&lt;&gt;"",VLOOKUP(B11/25.4,'[1]Compatibility Values'!$D$5:$E$85,2,TRUE),"")</f>
        <v>15/32</v>
      </c>
    </row>
    <row r="12" spans="1:4" ht="15.95" customHeight="1" thickBot="1" x14ac:dyDescent="0.25">
      <c r="A12" s="78" t="str">
        <f>IF('[1]Miter Profiles'!AB12&lt;&gt;"",'[1]Miter Profiles'!AB12,"")</f>
        <v>MP603-38</v>
      </c>
      <c r="B12" s="79">
        <f>IF('[1]Miter Profiles'!AC12&lt;&gt;"",'[1]Miter Profiles'!AC12,"")</f>
        <v>12.7</v>
      </c>
      <c r="C12" s="80">
        <f t="shared" si="0"/>
        <v>0.5</v>
      </c>
      <c r="D12" s="82" t="str">
        <f>IF(B12&lt;&gt;"",VLOOKUP(B12/25.4,'[1]Compatibility Values'!$D$5:$E$85,2,TRUE),"")</f>
        <v>1/2</v>
      </c>
    </row>
    <row r="13" spans="1:4" ht="15.95" customHeight="1" thickBot="1" x14ac:dyDescent="0.25">
      <c r="A13" s="78" t="str">
        <f>IF('[1]Miter Profiles'!AB13&lt;&gt;"",'[1]Miter Profiles'!AB13,"")</f>
        <v>MP603-57</v>
      </c>
      <c r="B13" s="79">
        <f>IF('[1]Miter Profiles'!AC13&lt;&gt;"",'[1]Miter Profiles'!AC13,"")</f>
        <v>12.7</v>
      </c>
      <c r="C13" s="80">
        <f t="shared" si="0"/>
        <v>0.5</v>
      </c>
      <c r="D13" s="82" t="str">
        <f>IF(B13&lt;&gt;"",VLOOKUP(B13/25.4,'[1]Compatibility Values'!$D$5:$E$85,2,TRUE),"")</f>
        <v>1/2</v>
      </c>
    </row>
    <row r="14" spans="1:4" ht="15.95" customHeight="1" thickBot="1" x14ac:dyDescent="0.25">
      <c r="A14" s="78" t="str">
        <f>IF('[1]Miter Profiles'!AB14&lt;&gt;"",'[1]Miter Profiles'!AB14,"")</f>
        <v>MP603-76</v>
      </c>
      <c r="B14" s="79">
        <f>IF('[1]Miter Profiles'!AC14&lt;&gt;"",'[1]Miter Profiles'!AC14,"")</f>
        <v>12.7</v>
      </c>
      <c r="C14" s="80">
        <f t="shared" si="0"/>
        <v>0.5</v>
      </c>
      <c r="D14" s="82" t="str">
        <f>IF(B14&lt;&gt;"",VLOOKUP(B14/25.4,'[1]Compatibility Values'!$D$5:$E$85,2,TRUE),"")</f>
        <v>1/2</v>
      </c>
    </row>
    <row r="15" spans="1:4" ht="15.95" customHeight="1" thickBot="1" x14ac:dyDescent="0.25">
      <c r="A15" s="11" t="str">
        <f>IF('[1]Miter Profiles'!AB15&lt;&gt;"",'[1]Miter Profiles'!AB15,"")</f>
        <v>MP604-38</v>
      </c>
      <c r="B15" s="20">
        <f>IF('[1]Miter Profiles'!AC15&lt;&gt;"",'[1]Miter Profiles'!AC15,"")</f>
        <v>24.86</v>
      </c>
      <c r="C15" s="35">
        <f t="shared" si="0"/>
        <v>0.97874015748031495</v>
      </c>
      <c r="D15" s="31" t="str">
        <f>IF(B15&lt;&gt;"",VLOOKUP(B15/25.4,'[1]Compatibility Values'!$D$5:$E$85,2,TRUE),"")</f>
        <v>31/32</v>
      </c>
    </row>
    <row r="16" spans="1:4" ht="15.95" customHeight="1" thickBot="1" x14ac:dyDescent="0.25">
      <c r="A16" s="11" t="str">
        <f>IF('[1]Miter Profiles'!AB16&lt;&gt;"",'[1]Miter Profiles'!AB16,"")</f>
        <v>MP604-57</v>
      </c>
      <c r="B16" s="20">
        <f>IF('[1]Miter Profiles'!AC16&lt;&gt;"",'[1]Miter Profiles'!AC16,"")</f>
        <v>24.86</v>
      </c>
      <c r="C16" s="35">
        <f t="shared" si="0"/>
        <v>0.97874015748031495</v>
      </c>
      <c r="D16" s="31" t="str">
        <f>IF(B16&lt;&gt;"",VLOOKUP(B16/25.4,'[1]Compatibility Values'!$D$5:$E$85,2,TRUE),"")</f>
        <v>31/32</v>
      </c>
    </row>
    <row r="17" spans="1:4" ht="15.95" customHeight="1" thickBot="1" x14ac:dyDescent="0.25">
      <c r="A17" s="11" t="str">
        <f>IF('[1]Miter Profiles'!AB17&lt;&gt;"",'[1]Miter Profiles'!AB17,"")</f>
        <v>MP604-76</v>
      </c>
      <c r="B17" s="20">
        <f>IF('[1]Miter Profiles'!AC17&lt;&gt;"",'[1]Miter Profiles'!AC17,"")</f>
        <v>24.86</v>
      </c>
      <c r="C17" s="35">
        <f t="shared" si="0"/>
        <v>0.97874015748031495</v>
      </c>
      <c r="D17" s="31" t="str">
        <f>IF(B17&lt;&gt;"",VLOOKUP(B17/25.4,'[1]Compatibility Values'!$D$5:$E$85,2,TRUE),"")</f>
        <v>31/32</v>
      </c>
    </row>
    <row r="18" spans="1:4" ht="15.95" customHeight="1" thickBot="1" x14ac:dyDescent="0.25">
      <c r="A18" s="78" t="str">
        <f>IF('[1]Miter Profiles'!AB18&lt;&gt;"",'[1]Miter Profiles'!AB18,"")</f>
        <v>MP605-38</v>
      </c>
      <c r="B18" s="79">
        <f>IF('[1]Miter Profiles'!AC18&lt;&gt;"",'[1]Miter Profiles'!AC18,"")</f>
        <v>25.88</v>
      </c>
      <c r="C18" s="80">
        <f t="shared" si="0"/>
        <v>1.0188976377952756</v>
      </c>
      <c r="D18" s="82" t="str">
        <f>IF(B18&lt;&gt;"",VLOOKUP(B18/25.4,'[1]Compatibility Values'!$D$5:$E$85,2,TRUE),"")</f>
        <v>1</v>
      </c>
    </row>
    <row r="19" spans="1:4" ht="15.95" customHeight="1" thickBot="1" x14ac:dyDescent="0.25">
      <c r="A19" s="78" t="str">
        <f>IF('[1]Miter Profiles'!AB19&lt;&gt;"",'[1]Miter Profiles'!AB19,"")</f>
        <v>MP605-57</v>
      </c>
      <c r="B19" s="79">
        <f>IF('[1]Miter Profiles'!AC19&lt;&gt;"",'[1]Miter Profiles'!AC19,"")</f>
        <v>25.88</v>
      </c>
      <c r="C19" s="80">
        <f t="shared" si="0"/>
        <v>1.0188976377952756</v>
      </c>
      <c r="D19" s="82" t="str">
        <f>IF(B19&lt;&gt;"",VLOOKUP(B19/25.4,'[1]Compatibility Values'!$D$5:$E$85,2,TRUE),"")</f>
        <v>1</v>
      </c>
    </row>
    <row r="20" spans="1:4" ht="15.95" customHeight="1" thickBot="1" x14ac:dyDescent="0.25">
      <c r="A20" s="78" t="str">
        <f>IF('[1]Miter Profiles'!AB20&lt;&gt;"",'[1]Miter Profiles'!AB20,"")</f>
        <v>MP605-76</v>
      </c>
      <c r="B20" s="79">
        <f>IF('[1]Miter Profiles'!AC20&lt;&gt;"",'[1]Miter Profiles'!AC20,"")</f>
        <v>25.88</v>
      </c>
      <c r="C20" s="80">
        <f t="shared" si="0"/>
        <v>1.0188976377952756</v>
      </c>
      <c r="D20" s="82" t="str">
        <f>IF(B20&lt;&gt;"",VLOOKUP(B20/25.4,'[1]Compatibility Values'!$D$5:$E$85,2,TRUE),"")</f>
        <v>1</v>
      </c>
    </row>
    <row r="21" spans="1:4" ht="15.95" customHeight="1" thickBot="1" x14ac:dyDescent="0.25">
      <c r="A21" s="11" t="str">
        <f>IF('[1]Miter Profiles'!AB21&lt;&gt;"",'[1]Miter Profiles'!AB21,"")</f>
        <v>MP606-38</v>
      </c>
      <c r="B21" s="20">
        <f>IF('[1]Miter Profiles'!AC21&lt;&gt;"",'[1]Miter Profiles'!AC21,"")</f>
        <v>9.26</v>
      </c>
      <c r="C21" s="35">
        <f t="shared" si="0"/>
        <v>0.3645669291338583</v>
      </c>
      <c r="D21" s="75" t="s">
        <v>42</v>
      </c>
    </row>
    <row r="22" spans="1:4" ht="15.95" customHeight="1" thickBot="1" x14ac:dyDescent="0.25">
      <c r="A22" s="11" t="str">
        <f>IF('[1]Miter Profiles'!AB22&lt;&gt;"",'[1]Miter Profiles'!AB22,"")</f>
        <v>MP606-57</v>
      </c>
      <c r="B22" s="20">
        <f>IF('[1]Miter Profiles'!AC22&lt;&gt;"",'[1]Miter Profiles'!AC22,"")</f>
        <v>9.26</v>
      </c>
      <c r="C22" s="35">
        <f t="shared" si="0"/>
        <v>0.3645669291338583</v>
      </c>
      <c r="D22" s="75" t="s">
        <v>42</v>
      </c>
    </row>
    <row r="23" spans="1:4" ht="15.95" customHeight="1" thickBot="1" x14ac:dyDescent="0.25">
      <c r="A23" s="11" t="str">
        <f>IF('[1]Miter Profiles'!AB23&lt;&gt;"",'[1]Miter Profiles'!AB23,"")</f>
        <v>MP606-76</v>
      </c>
      <c r="B23" s="20">
        <f>IF('[1]Miter Profiles'!AC23&lt;&gt;"",'[1]Miter Profiles'!AC23,"")</f>
        <v>9.26</v>
      </c>
      <c r="C23" s="35">
        <f t="shared" si="0"/>
        <v>0.3645669291338583</v>
      </c>
      <c r="D23" s="75" t="s">
        <v>42</v>
      </c>
    </row>
    <row r="24" spans="1:4" ht="15.95" customHeight="1" thickBot="1" x14ac:dyDescent="0.25">
      <c r="A24" s="78" t="str">
        <f>IF('[1]Miter Profiles'!AB24&lt;&gt;"",'[1]Miter Profiles'!AB24,"")</f>
        <v>MP607-38</v>
      </c>
      <c r="B24" s="79">
        <f>IF('[1]Miter Profiles'!AC24&lt;&gt;"",'[1]Miter Profiles'!AC24,"")</f>
        <v>33.19</v>
      </c>
      <c r="C24" s="80">
        <f t="shared" si="0"/>
        <v>1.3066929133858267</v>
      </c>
      <c r="D24" s="81" t="s">
        <v>43</v>
      </c>
    </row>
    <row r="25" spans="1:4" ht="15.95" customHeight="1" thickBot="1" x14ac:dyDescent="0.25">
      <c r="A25" s="78" t="str">
        <f>IF('[1]Miter Profiles'!AB25&lt;&gt;"",'[1]Miter Profiles'!AB25,"")</f>
        <v>MP607-57</v>
      </c>
      <c r="B25" s="79">
        <f>IF('[1]Miter Profiles'!AC25&lt;&gt;"",'[1]Miter Profiles'!AC25,"")</f>
        <v>33.19</v>
      </c>
      <c r="C25" s="80">
        <f t="shared" si="0"/>
        <v>1.3066929133858267</v>
      </c>
      <c r="D25" s="81" t="s">
        <v>43</v>
      </c>
    </row>
    <row r="26" spans="1:4" ht="15.95" customHeight="1" thickBot="1" x14ac:dyDescent="0.25">
      <c r="A26" s="78" t="str">
        <f>IF('[1]Miter Profiles'!AB26&lt;&gt;"",'[1]Miter Profiles'!AB26,"")</f>
        <v>MP607-76</v>
      </c>
      <c r="B26" s="79">
        <f>IF('[1]Miter Profiles'!AC26&lt;&gt;"",'[1]Miter Profiles'!AC26,"")</f>
        <v>33.19</v>
      </c>
      <c r="C26" s="80">
        <f t="shared" si="0"/>
        <v>1.3066929133858267</v>
      </c>
      <c r="D26" s="81" t="s">
        <v>43</v>
      </c>
    </row>
    <row r="27" spans="1:4" ht="15.95" customHeight="1" thickBot="1" x14ac:dyDescent="0.25">
      <c r="A27" s="11" t="str">
        <f>IF('[1]Miter Profiles'!AB27&lt;&gt;"",'[1]Miter Profiles'!AB27,"")</f>
        <v>MP608-38</v>
      </c>
      <c r="B27" s="20">
        <f>IF('[1]Miter Profiles'!AC27&lt;&gt;"",'[1]Miter Profiles'!AC27,"")</f>
        <v>15.82</v>
      </c>
      <c r="C27" s="35">
        <f t="shared" si="0"/>
        <v>0.62283464566929136</v>
      </c>
      <c r="D27" s="75" t="s">
        <v>41</v>
      </c>
    </row>
    <row r="28" spans="1:4" ht="15.95" customHeight="1" thickBot="1" x14ac:dyDescent="0.25">
      <c r="A28" s="11" t="str">
        <f>IF('[1]Miter Profiles'!AB28&lt;&gt;"",'[1]Miter Profiles'!AB28,"")</f>
        <v>MP608-57</v>
      </c>
      <c r="B28" s="20">
        <f>IF('[1]Miter Profiles'!AC28&lt;&gt;"",'[1]Miter Profiles'!AC28,"")</f>
        <v>15.82</v>
      </c>
      <c r="C28" s="35">
        <f t="shared" si="0"/>
        <v>0.62283464566929136</v>
      </c>
      <c r="D28" s="75" t="s">
        <v>41</v>
      </c>
    </row>
    <row r="29" spans="1:4" ht="15.95" customHeight="1" thickBot="1" x14ac:dyDescent="0.25">
      <c r="A29" s="11" t="str">
        <f>IF('[1]Miter Profiles'!AB29&lt;&gt;"",'[1]Miter Profiles'!AB29,"")</f>
        <v>MP608-76</v>
      </c>
      <c r="B29" s="20">
        <f>IF('[1]Miter Profiles'!AC29&lt;&gt;"",'[1]Miter Profiles'!AC29,"")</f>
        <v>15.82</v>
      </c>
      <c r="C29" s="35">
        <f t="shared" si="0"/>
        <v>0.62283464566929136</v>
      </c>
      <c r="D29" s="75" t="s">
        <v>41</v>
      </c>
    </row>
    <row r="30" spans="1:4" ht="15.95" customHeight="1" thickBot="1" x14ac:dyDescent="0.25">
      <c r="A30" s="78" t="str">
        <f>IF('[1]Miter Profiles'!AB30&lt;&gt;"",'[1]Miter Profiles'!AB30,"")</f>
        <v>MP609-38</v>
      </c>
      <c r="B30" s="79">
        <f>IF('[1]Miter Profiles'!AC30&lt;&gt;"",'[1]Miter Profiles'!AC30,"")</f>
        <v>6.08</v>
      </c>
      <c r="C30" s="80">
        <f t="shared" si="0"/>
        <v>0.2393700787401575</v>
      </c>
      <c r="D30" s="81" t="s">
        <v>44</v>
      </c>
    </row>
    <row r="31" spans="1:4" ht="15.95" customHeight="1" thickBot="1" x14ac:dyDescent="0.25">
      <c r="A31" s="78" t="str">
        <f>IF('[1]Miter Profiles'!AB31&lt;&gt;"",'[1]Miter Profiles'!AB31,"")</f>
        <v>MP609-57</v>
      </c>
      <c r="B31" s="79">
        <f>IF('[1]Miter Profiles'!AC31&lt;&gt;"",'[1]Miter Profiles'!AC31,"")</f>
        <v>6.08</v>
      </c>
      <c r="C31" s="80">
        <f t="shared" si="0"/>
        <v>0.2393700787401575</v>
      </c>
      <c r="D31" s="81" t="s">
        <v>44</v>
      </c>
    </row>
    <row r="32" spans="1:4" ht="15.95" customHeight="1" thickBot="1" x14ac:dyDescent="0.25">
      <c r="A32" s="78" t="str">
        <f>IF('[1]Miter Profiles'!AB32&lt;&gt;"",'[1]Miter Profiles'!AB32,"")</f>
        <v>MP609-76</v>
      </c>
      <c r="B32" s="79">
        <f>IF('[1]Miter Profiles'!AC32&lt;&gt;"",'[1]Miter Profiles'!AC32,"")</f>
        <v>6.08</v>
      </c>
      <c r="C32" s="80">
        <f t="shared" si="0"/>
        <v>0.2393700787401575</v>
      </c>
      <c r="D32" s="81" t="s">
        <v>44</v>
      </c>
    </row>
    <row r="33" spans="1:4" ht="15.95" customHeight="1" thickBot="1" x14ac:dyDescent="0.25">
      <c r="A33" s="11" t="str">
        <f>IF('[1]Miter Profiles'!AB33&lt;&gt;"",'[1]Miter Profiles'!AB33,"")</f>
        <v>MP610-38</v>
      </c>
      <c r="B33" s="20">
        <f>IF('[1]Miter Profiles'!AC33&lt;&gt;"",'[1]Miter Profiles'!AC33,"")</f>
        <v>6.61</v>
      </c>
      <c r="C33" s="35">
        <f t="shared" si="0"/>
        <v>0.26023622047244099</v>
      </c>
      <c r="D33" s="31" t="str">
        <f>IF(B33&lt;&gt;"",VLOOKUP(B33/25.4,'[1]Compatibility Values'!$D$5:$E$85,2,TRUE),"")</f>
        <v>1/4</v>
      </c>
    </row>
    <row r="34" spans="1:4" ht="15.95" customHeight="1" thickBot="1" x14ac:dyDescent="0.25">
      <c r="A34" s="11" t="str">
        <f>IF('[1]Miter Profiles'!AB34&lt;&gt;"",'[1]Miter Profiles'!AB34,"")</f>
        <v>MP610-57</v>
      </c>
      <c r="B34" s="20">
        <f>IF('[1]Miter Profiles'!AC34&lt;&gt;"",'[1]Miter Profiles'!AC34,"")</f>
        <v>6.61</v>
      </c>
      <c r="C34" s="35">
        <f t="shared" si="0"/>
        <v>0.26023622047244099</v>
      </c>
      <c r="D34" s="31" t="str">
        <f>IF(B34&lt;&gt;"",VLOOKUP(B34/25.4,'[1]Compatibility Values'!$D$5:$E$85,2,TRUE),"")</f>
        <v>1/4</v>
      </c>
    </row>
    <row r="35" spans="1:4" ht="15.95" customHeight="1" thickBot="1" x14ac:dyDescent="0.25">
      <c r="A35" s="11" t="str">
        <f>IF('[1]Miter Profiles'!AB35&lt;&gt;"",'[1]Miter Profiles'!AB35,"")</f>
        <v>MP610-76</v>
      </c>
      <c r="B35" s="20">
        <f>IF('[1]Miter Profiles'!AC35&lt;&gt;"",'[1]Miter Profiles'!AC35,"")</f>
        <v>6.61</v>
      </c>
      <c r="C35" s="35">
        <f t="shared" si="0"/>
        <v>0.26023622047244099</v>
      </c>
      <c r="D35" s="31" t="str">
        <f>IF(B35&lt;&gt;"",VLOOKUP(B35/25.4,'[1]Compatibility Values'!$D$5:$E$85,2,TRUE),"")</f>
        <v>1/4</v>
      </c>
    </row>
    <row r="36" spans="1:4" ht="15.95" customHeight="1" thickBot="1" x14ac:dyDescent="0.25">
      <c r="A36" s="78" t="str">
        <f>IF('[1]Miter Profiles'!AB36&lt;&gt;"",'[1]Miter Profiles'!AB36,"")</f>
        <v>MP611-38</v>
      </c>
      <c r="B36" s="79">
        <f>IF('[1]Miter Profiles'!AC36&lt;&gt;"",'[1]Miter Profiles'!AC36,"")</f>
        <v>9.1999999999999993</v>
      </c>
      <c r="C36" s="80">
        <f t="shared" si="0"/>
        <v>0.36220472440944879</v>
      </c>
      <c r="D36" s="81" t="s">
        <v>42</v>
      </c>
    </row>
    <row r="37" spans="1:4" ht="15.95" customHeight="1" thickBot="1" x14ac:dyDescent="0.25">
      <c r="A37" s="78" t="str">
        <f>IF('[1]Miter Profiles'!AB37&lt;&gt;"",'[1]Miter Profiles'!AB37,"")</f>
        <v>MP611-57</v>
      </c>
      <c r="B37" s="79">
        <f>IF('[1]Miter Profiles'!AC37&lt;&gt;"",'[1]Miter Profiles'!AC37,"")</f>
        <v>9.1999999999999993</v>
      </c>
      <c r="C37" s="80">
        <f t="shared" si="0"/>
        <v>0.36220472440944879</v>
      </c>
      <c r="D37" s="81" t="s">
        <v>42</v>
      </c>
    </row>
    <row r="38" spans="1:4" ht="15.95" customHeight="1" thickBot="1" x14ac:dyDescent="0.25">
      <c r="A38" s="78" t="str">
        <f>IF('[1]Miter Profiles'!AB38&lt;&gt;"",'[1]Miter Profiles'!AB38,"")</f>
        <v>MP611-76</v>
      </c>
      <c r="B38" s="79">
        <f>IF('[1]Miter Profiles'!AC38&lt;&gt;"",'[1]Miter Profiles'!AC38,"")</f>
        <v>9.1999999999999993</v>
      </c>
      <c r="C38" s="80">
        <f t="shared" si="0"/>
        <v>0.36220472440944879</v>
      </c>
      <c r="D38" s="81" t="s">
        <v>42</v>
      </c>
    </row>
    <row r="39" spans="1:4" ht="15.95" customHeight="1" thickBot="1" x14ac:dyDescent="0.25">
      <c r="A39" s="11" t="str">
        <f>IF('[1]Miter Profiles'!AB39&lt;&gt;"",'[1]Miter Profiles'!AB39,"")</f>
        <v>MP612-38</v>
      </c>
      <c r="B39" s="20">
        <f>IF('[1]Miter Profiles'!AC39&lt;&gt;"",'[1]Miter Profiles'!AC39,"")</f>
        <v>0</v>
      </c>
      <c r="C39" s="35">
        <f t="shared" si="0"/>
        <v>0</v>
      </c>
      <c r="D39" s="31">
        <f>IF(B39&lt;&gt;"",VLOOKUP(B39/25.4,'[1]Compatibility Values'!$D$5:$E$85,2,TRUE),"")</f>
        <v>0</v>
      </c>
    </row>
    <row r="40" spans="1:4" ht="15.95" customHeight="1" thickBot="1" x14ac:dyDescent="0.25">
      <c r="A40" s="11" t="str">
        <f>IF('[1]Miter Profiles'!AB40&lt;&gt;"",'[1]Miter Profiles'!AB40,"")</f>
        <v>MP612-57</v>
      </c>
      <c r="B40" s="20">
        <f>IF('[1]Miter Profiles'!AC40&lt;&gt;"",'[1]Miter Profiles'!AC40,"")</f>
        <v>0</v>
      </c>
      <c r="C40" s="35">
        <f t="shared" si="0"/>
        <v>0</v>
      </c>
      <c r="D40" s="31">
        <f>IF(B40&lt;&gt;"",VLOOKUP(B40/25.4,'[1]Compatibility Values'!$D$5:$E$85,2,TRUE),"")</f>
        <v>0</v>
      </c>
    </row>
    <row r="41" spans="1:4" ht="15.95" customHeight="1" thickBot="1" x14ac:dyDescent="0.25">
      <c r="A41" s="11" t="str">
        <f>IF('[1]Miter Profiles'!AB41&lt;&gt;"",'[1]Miter Profiles'!AB41,"")</f>
        <v>MP612-76</v>
      </c>
      <c r="B41" s="20">
        <f>IF('[1]Miter Profiles'!AC41&lt;&gt;"",'[1]Miter Profiles'!AC41,"")</f>
        <v>0</v>
      </c>
      <c r="C41" s="35">
        <f t="shared" si="0"/>
        <v>0</v>
      </c>
      <c r="D41" s="31">
        <f>IF(B41&lt;&gt;"",VLOOKUP(B41/25.4,'[1]Compatibility Values'!$D$5:$E$85,2,TRUE),"")</f>
        <v>0</v>
      </c>
    </row>
    <row r="42" spans="1:4" ht="15.95" customHeight="1" thickBot="1" x14ac:dyDescent="0.25">
      <c r="A42" s="78" t="str">
        <f>IF('[1]Miter Profiles'!AB42&lt;&gt;"",'[1]Miter Profiles'!AB42,"")</f>
        <v>MP613-38</v>
      </c>
      <c r="B42" s="79">
        <f>IF('[1]Miter Profiles'!AC42&lt;&gt;"",'[1]Miter Profiles'!AC42,"")</f>
        <v>12.8</v>
      </c>
      <c r="C42" s="80">
        <f t="shared" si="0"/>
        <v>0.50393700787401585</v>
      </c>
      <c r="D42" s="82" t="str">
        <f>IF(B42&lt;&gt;"",VLOOKUP(B42/25.4,'[1]Compatibility Values'!$D$5:$E$85,2,TRUE),"")</f>
        <v>1/2</v>
      </c>
    </row>
    <row r="43" spans="1:4" ht="15.95" customHeight="1" thickBot="1" x14ac:dyDescent="0.25">
      <c r="A43" s="78" t="str">
        <f>IF('[1]Miter Profiles'!AB43&lt;&gt;"",'[1]Miter Profiles'!AB43,"")</f>
        <v>MP613-57</v>
      </c>
      <c r="B43" s="79">
        <f>IF('[1]Miter Profiles'!AC43&lt;&gt;"",'[1]Miter Profiles'!AC43,"")</f>
        <v>12.8</v>
      </c>
      <c r="C43" s="80">
        <f t="shared" si="0"/>
        <v>0.50393700787401585</v>
      </c>
      <c r="D43" s="82" t="str">
        <f>IF(B43&lt;&gt;"",VLOOKUP(B43/25.4,'[1]Compatibility Values'!$D$5:$E$85,2,TRUE),"")</f>
        <v>1/2</v>
      </c>
    </row>
    <row r="44" spans="1:4" ht="15.95" customHeight="1" thickBot="1" x14ac:dyDescent="0.25">
      <c r="A44" s="78" t="str">
        <f>IF('[1]Miter Profiles'!AB44&lt;&gt;"",'[1]Miter Profiles'!AB44,"")</f>
        <v>MP613-76</v>
      </c>
      <c r="B44" s="79">
        <f>IF('[1]Miter Profiles'!AC44&lt;&gt;"",'[1]Miter Profiles'!AC44,"")</f>
        <v>12.8</v>
      </c>
      <c r="C44" s="80">
        <f t="shared" si="0"/>
        <v>0.50393700787401585</v>
      </c>
      <c r="D44" s="82" t="str">
        <f>IF(B44&lt;&gt;"",VLOOKUP(B44/25.4,'[1]Compatibility Values'!$D$5:$E$85,2,TRUE),"")</f>
        <v>1/2</v>
      </c>
    </row>
    <row r="45" spans="1:4" ht="15.95" customHeight="1" thickBot="1" x14ac:dyDescent="0.25">
      <c r="A45" s="11" t="str">
        <f>IF('[1]Miter Profiles'!AB45&lt;&gt;"",'[1]Miter Profiles'!AB45,"")</f>
        <v>MP614-38</v>
      </c>
      <c r="B45" s="20">
        <f>IF('[1]Miter Profiles'!AC45&lt;&gt;"",'[1]Miter Profiles'!AC45,"")</f>
        <v>4.76</v>
      </c>
      <c r="C45" s="35">
        <f t="shared" si="0"/>
        <v>0.18740157480314962</v>
      </c>
      <c r="D45" s="75" t="s">
        <v>46</v>
      </c>
    </row>
    <row r="46" spans="1:4" ht="15.95" customHeight="1" thickBot="1" x14ac:dyDescent="0.25">
      <c r="A46" s="11" t="str">
        <f>IF('[1]Miter Profiles'!AB46&lt;&gt;"",'[1]Miter Profiles'!AB46,"")</f>
        <v>MP614-57</v>
      </c>
      <c r="B46" s="20">
        <f>IF('[1]Miter Profiles'!AC46&lt;&gt;"",'[1]Miter Profiles'!AC46,"")</f>
        <v>4.76</v>
      </c>
      <c r="C46" s="35">
        <f t="shared" si="0"/>
        <v>0.18740157480314962</v>
      </c>
      <c r="D46" s="75" t="s">
        <v>46</v>
      </c>
    </row>
    <row r="47" spans="1:4" ht="15.95" customHeight="1" thickBot="1" x14ac:dyDescent="0.25">
      <c r="A47" s="11" t="str">
        <f>IF('[1]Miter Profiles'!AB47&lt;&gt;"",'[1]Miter Profiles'!AB47,"")</f>
        <v>MP614-76</v>
      </c>
      <c r="B47" s="20">
        <f>IF('[1]Miter Profiles'!AC47&lt;&gt;"",'[1]Miter Profiles'!AC47,"")</f>
        <v>4.76</v>
      </c>
      <c r="C47" s="35">
        <f t="shared" si="0"/>
        <v>0.18740157480314962</v>
      </c>
      <c r="D47" s="75" t="s">
        <v>46</v>
      </c>
    </row>
    <row r="48" spans="1:4" ht="15.95" customHeight="1" thickBot="1" x14ac:dyDescent="0.25">
      <c r="A48" s="78" t="str">
        <f>IF('[1]Miter Profiles'!AB48&lt;&gt;"",'[1]Miter Profiles'!AB48,"")</f>
        <v>MP615-38</v>
      </c>
      <c r="B48" s="79">
        <f>IF('[1]Miter Profiles'!AC48&lt;&gt;"",'[1]Miter Profiles'!AC48,"")</f>
        <v>7.94</v>
      </c>
      <c r="C48" s="80">
        <f t="shared" si="0"/>
        <v>0.31259842519685044</v>
      </c>
      <c r="D48" s="81" t="s">
        <v>40</v>
      </c>
    </row>
    <row r="49" spans="1:4" ht="15.95" customHeight="1" thickBot="1" x14ac:dyDescent="0.25">
      <c r="A49" s="78" t="str">
        <f>IF('[1]Miter Profiles'!AB49&lt;&gt;"",'[1]Miter Profiles'!AB49,"")</f>
        <v>MP615-57</v>
      </c>
      <c r="B49" s="79">
        <f>IF('[1]Miter Profiles'!AC49&lt;&gt;"",'[1]Miter Profiles'!AC49,"")</f>
        <v>7.94</v>
      </c>
      <c r="C49" s="80">
        <f t="shared" si="0"/>
        <v>0.31259842519685044</v>
      </c>
      <c r="D49" s="81" t="s">
        <v>40</v>
      </c>
    </row>
    <row r="50" spans="1:4" ht="15.95" customHeight="1" thickBot="1" x14ac:dyDescent="0.25">
      <c r="A50" s="78" t="str">
        <f>IF('[1]Miter Profiles'!AB50&lt;&gt;"",'[1]Miter Profiles'!AB50,"")</f>
        <v>MP615-76</v>
      </c>
      <c r="B50" s="79">
        <f>IF('[1]Miter Profiles'!AC50&lt;&gt;"",'[1]Miter Profiles'!AC50,"")</f>
        <v>7.94</v>
      </c>
      <c r="C50" s="80">
        <f t="shared" si="0"/>
        <v>0.31259842519685044</v>
      </c>
      <c r="D50" s="81" t="s">
        <v>40</v>
      </c>
    </row>
    <row r="51" spans="1:4" ht="15.95" customHeight="1" thickBot="1" x14ac:dyDescent="0.25">
      <c r="A51" s="11" t="str">
        <f>IF('[1]Miter Profiles'!AB51&lt;&gt;"",'[1]Miter Profiles'!AB51,"")</f>
        <v>MP616-38</v>
      </c>
      <c r="B51" s="20">
        <f>IF('[1]Miter Profiles'!AC51&lt;&gt;"",'[1]Miter Profiles'!AC51,"")</f>
        <v>6.35</v>
      </c>
      <c r="C51" s="35">
        <f t="shared" si="0"/>
        <v>0.25</v>
      </c>
      <c r="D51" s="31" t="str">
        <f>IF(B51&lt;&gt;"",VLOOKUP(B51/25.4,'[1]Compatibility Values'!$D$5:$E$85,2,TRUE),"")</f>
        <v>1/4</v>
      </c>
    </row>
    <row r="52" spans="1:4" ht="15.95" customHeight="1" thickBot="1" x14ac:dyDescent="0.25">
      <c r="A52" s="11" t="str">
        <f>IF('[1]Miter Profiles'!AB52&lt;&gt;"",'[1]Miter Profiles'!AB52,"")</f>
        <v>MP616-57</v>
      </c>
      <c r="B52" s="20">
        <f>IF('[1]Miter Profiles'!AC52&lt;&gt;"",'[1]Miter Profiles'!AC52,"")</f>
        <v>6.35</v>
      </c>
      <c r="C52" s="35">
        <f t="shared" si="0"/>
        <v>0.25</v>
      </c>
      <c r="D52" s="31" t="str">
        <f>IF(B52&lt;&gt;"",VLOOKUP(B52/25.4,'[1]Compatibility Values'!$D$5:$E$85,2,TRUE),"")</f>
        <v>1/4</v>
      </c>
    </row>
    <row r="53" spans="1:4" ht="15.95" customHeight="1" thickBot="1" x14ac:dyDescent="0.25">
      <c r="A53" s="11" t="str">
        <f>IF('[1]Miter Profiles'!AB53&lt;&gt;"",'[1]Miter Profiles'!AB53,"")</f>
        <v>MP616-76</v>
      </c>
      <c r="B53" s="20">
        <f>IF('[1]Miter Profiles'!AC53&lt;&gt;"",'[1]Miter Profiles'!AC53,"")</f>
        <v>6.35</v>
      </c>
      <c r="C53" s="35">
        <f t="shared" si="0"/>
        <v>0.25</v>
      </c>
      <c r="D53" s="31" t="str">
        <f>IF(B53&lt;&gt;"",VLOOKUP(B53/25.4,'[1]Compatibility Values'!$D$5:$E$85,2,TRUE),"")</f>
        <v>1/4</v>
      </c>
    </row>
    <row r="54" spans="1:4" ht="15.95" customHeight="1" thickBot="1" x14ac:dyDescent="0.25">
      <c r="A54" s="78" t="str">
        <f>IF('[1]Miter Profiles'!AB54&lt;&gt;"",'[1]Miter Profiles'!AB54,"")</f>
        <v>MP617-38</v>
      </c>
      <c r="B54" s="79">
        <f>IF('[1]Miter Profiles'!AC54&lt;&gt;"",'[1]Miter Profiles'!AC54,"")</f>
        <v>4.0199999999999996</v>
      </c>
      <c r="C54" s="80">
        <f t="shared" si="0"/>
        <v>0.15826771653543306</v>
      </c>
      <c r="D54" s="82" t="str">
        <f>IF(B54&lt;&gt;"",VLOOKUP(B54/25.4,'[1]Compatibility Values'!$D$5:$E$85,2,TRUE),"")</f>
        <v>5/32</v>
      </c>
    </row>
    <row r="55" spans="1:4" ht="15.95" customHeight="1" thickBot="1" x14ac:dyDescent="0.25">
      <c r="A55" s="78" t="str">
        <f>IF('[1]Miter Profiles'!AB55&lt;&gt;"",'[1]Miter Profiles'!AB55,"")</f>
        <v>MP617-57</v>
      </c>
      <c r="B55" s="79">
        <f>IF('[1]Miter Profiles'!AC55&lt;&gt;"",'[1]Miter Profiles'!AC55,"")</f>
        <v>4.0199999999999996</v>
      </c>
      <c r="C55" s="80">
        <f t="shared" si="0"/>
        <v>0.15826771653543306</v>
      </c>
      <c r="D55" s="82" t="str">
        <f>IF(B55&lt;&gt;"",VLOOKUP(B55/25.4,'[1]Compatibility Values'!$D$5:$E$85,2,TRUE),"")</f>
        <v>5/32</v>
      </c>
    </row>
    <row r="56" spans="1:4" ht="15.95" customHeight="1" thickBot="1" x14ac:dyDescent="0.25">
      <c r="A56" s="78" t="str">
        <f>IF('[1]Miter Profiles'!AB56&lt;&gt;"",'[1]Miter Profiles'!AB56,"")</f>
        <v>MP617-76</v>
      </c>
      <c r="B56" s="79">
        <f>IF('[1]Miter Profiles'!AC56&lt;&gt;"",'[1]Miter Profiles'!AC56,"")</f>
        <v>4.0199999999999996</v>
      </c>
      <c r="C56" s="80">
        <f t="shared" si="0"/>
        <v>0.15826771653543306</v>
      </c>
      <c r="D56" s="82" t="str">
        <f>IF(B56&lt;&gt;"",VLOOKUP(B56/25.4,'[1]Compatibility Values'!$D$5:$E$85,2,TRUE),"")</f>
        <v>5/32</v>
      </c>
    </row>
    <row r="57" spans="1:4" ht="15.95" customHeight="1" thickBot="1" x14ac:dyDescent="0.25">
      <c r="A57" s="11" t="str">
        <f>IF('[1]Miter Profiles'!AB57&lt;&gt;"",'[1]Miter Profiles'!AB57,"")</f>
        <v>MP618-38</v>
      </c>
      <c r="B57" s="20">
        <f>IF('[1]Miter Profiles'!AC57&lt;&gt;"",'[1]Miter Profiles'!AC57,"")</f>
        <v>3.17</v>
      </c>
      <c r="C57" s="35">
        <f t="shared" si="0"/>
        <v>0.12480314960629922</v>
      </c>
      <c r="D57" s="75" t="s">
        <v>47</v>
      </c>
    </row>
    <row r="58" spans="1:4" ht="15.95" customHeight="1" thickBot="1" x14ac:dyDescent="0.25">
      <c r="A58" s="11" t="str">
        <f>IF('[1]Miter Profiles'!AB58&lt;&gt;"",'[1]Miter Profiles'!AB58,"")</f>
        <v>MP618-57</v>
      </c>
      <c r="B58" s="20">
        <f>IF('[1]Miter Profiles'!AC58&lt;&gt;"",'[1]Miter Profiles'!AC58,"")</f>
        <v>3.17</v>
      </c>
      <c r="C58" s="35">
        <f t="shared" si="0"/>
        <v>0.12480314960629922</v>
      </c>
      <c r="D58" s="75" t="s">
        <v>47</v>
      </c>
    </row>
    <row r="59" spans="1:4" ht="15.95" customHeight="1" thickBot="1" x14ac:dyDescent="0.25">
      <c r="A59" s="11" t="str">
        <f>IF('[1]Miter Profiles'!AB59&lt;&gt;"",'[1]Miter Profiles'!AB59,"")</f>
        <v>MP618-76</v>
      </c>
      <c r="B59" s="20">
        <f>IF('[1]Miter Profiles'!AC59&lt;&gt;"",'[1]Miter Profiles'!AC59,"")</f>
        <v>3.17</v>
      </c>
      <c r="C59" s="35">
        <f t="shared" si="0"/>
        <v>0.12480314960629922</v>
      </c>
      <c r="D59" s="75" t="s">
        <v>47</v>
      </c>
    </row>
    <row r="60" spans="1:4" ht="15.95" customHeight="1" thickBot="1" x14ac:dyDescent="0.25">
      <c r="A60" s="78" t="str">
        <f>IF('[1]Miter Profiles'!AB60&lt;&gt;"",'[1]Miter Profiles'!AB60,"")</f>
        <v>MP619-38</v>
      </c>
      <c r="B60" s="79">
        <f>IF('[1]Miter Profiles'!AC60&lt;&gt;"",'[1]Miter Profiles'!AC60,"")</f>
        <v>2.02</v>
      </c>
      <c r="C60" s="80">
        <f t="shared" si="0"/>
        <v>7.9527559055118116E-2</v>
      </c>
      <c r="D60" s="82" t="str">
        <f>IF(B60&lt;&gt;"",VLOOKUP(B60/25.4,'[1]Compatibility Values'!$D$5:$E$85,2,TRUE),"")</f>
        <v>1/16</v>
      </c>
    </row>
    <row r="61" spans="1:4" ht="15.95" customHeight="1" thickBot="1" x14ac:dyDescent="0.25">
      <c r="A61" s="78" t="str">
        <f>IF('[1]Miter Profiles'!AB61&lt;&gt;"",'[1]Miter Profiles'!AB61,"")</f>
        <v>MP619-57</v>
      </c>
      <c r="B61" s="79">
        <f>IF('[1]Miter Profiles'!AC61&lt;&gt;"",'[1]Miter Profiles'!AC61,"")</f>
        <v>2.02</v>
      </c>
      <c r="C61" s="80">
        <f t="shared" si="0"/>
        <v>7.9527559055118116E-2</v>
      </c>
      <c r="D61" s="82" t="str">
        <f>IF(B61&lt;&gt;"",VLOOKUP(B61/25.4,'[1]Compatibility Values'!$D$5:$E$85,2,TRUE),"")</f>
        <v>1/16</v>
      </c>
    </row>
    <row r="62" spans="1:4" ht="15.95" customHeight="1" thickBot="1" x14ac:dyDescent="0.25">
      <c r="A62" s="78" t="str">
        <f>IF('[1]Miter Profiles'!AB62&lt;&gt;"",'[1]Miter Profiles'!AB62,"")</f>
        <v>MP619-76</v>
      </c>
      <c r="B62" s="79">
        <f>IF('[1]Miter Profiles'!AC62&lt;&gt;"",'[1]Miter Profiles'!AC62,"")</f>
        <v>2.02</v>
      </c>
      <c r="C62" s="80">
        <f t="shared" si="0"/>
        <v>7.9527559055118116E-2</v>
      </c>
      <c r="D62" s="82" t="str">
        <f>IF(B62&lt;&gt;"",VLOOKUP(B62/25.4,'[1]Compatibility Values'!$D$5:$E$85,2,TRUE),"")</f>
        <v>1/16</v>
      </c>
    </row>
    <row r="63" spans="1:4" ht="15.95" customHeight="1" thickBot="1" x14ac:dyDescent="0.25">
      <c r="A63" s="11" t="str">
        <f>IF('[1]Miter Profiles'!AB63&lt;&gt;"",'[1]Miter Profiles'!AB63,"")</f>
        <v>MP620-38</v>
      </c>
      <c r="B63" s="20">
        <f>IF('[1]Miter Profiles'!AC63&lt;&gt;"",'[1]Miter Profiles'!AC63,"")</f>
        <v>6.35</v>
      </c>
      <c r="C63" s="35">
        <f t="shared" si="0"/>
        <v>0.25</v>
      </c>
      <c r="D63" s="31" t="str">
        <f>IF(B63&lt;&gt;"",VLOOKUP(B63/25.4,'[1]Compatibility Values'!$D$5:$E$85,2,TRUE),"")</f>
        <v>1/4</v>
      </c>
    </row>
    <row r="64" spans="1:4" ht="15.95" customHeight="1" thickBot="1" x14ac:dyDescent="0.25">
      <c r="A64" s="11" t="str">
        <f>IF('[1]Miter Profiles'!AB64&lt;&gt;"",'[1]Miter Profiles'!AB64,"")</f>
        <v>MP620-57</v>
      </c>
      <c r="B64" s="20">
        <f>IF('[1]Miter Profiles'!AC64&lt;&gt;"",'[1]Miter Profiles'!AC64,"")</f>
        <v>6.35</v>
      </c>
      <c r="C64" s="35">
        <f t="shared" si="0"/>
        <v>0.25</v>
      </c>
      <c r="D64" s="31" t="str">
        <f>IF(B64&lt;&gt;"",VLOOKUP(B64/25.4,'[1]Compatibility Values'!$D$5:$E$85,2,TRUE),"")</f>
        <v>1/4</v>
      </c>
    </row>
    <row r="65" spans="1:4" ht="15.95" customHeight="1" thickBot="1" x14ac:dyDescent="0.25">
      <c r="A65" s="11" t="str">
        <f>IF('[1]Miter Profiles'!AB65&lt;&gt;"",'[1]Miter Profiles'!AB65,"")</f>
        <v>MP620-76</v>
      </c>
      <c r="B65" s="20">
        <f>IF('[1]Miter Profiles'!AC65&lt;&gt;"",'[1]Miter Profiles'!AC65,"")</f>
        <v>6.35</v>
      </c>
      <c r="C65" s="35">
        <f t="shared" si="0"/>
        <v>0.25</v>
      </c>
      <c r="D65" s="31" t="str">
        <f>IF(B65&lt;&gt;"",VLOOKUP(B65/25.4,'[1]Compatibility Values'!$D$5:$E$85,2,TRUE),"")</f>
        <v>1/4</v>
      </c>
    </row>
    <row r="66" spans="1:4" ht="15.95" customHeight="1" thickBot="1" x14ac:dyDescent="0.25">
      <c r="A66" s="78" t="str">
        <f>IF('[1]Miter Profiles'!AB66&lt;&gt;"",'[1]Miter Profiles'!AB66,"")</f>
        <v>MP621-38</v>
      </c>
      <c r="B66" s="79">
        <f>IF('[1]Miter Profiles'!AC66&lt;&gt;"",'[1]Miter Profiles'!AC66,"")</f>
        <v>10.74</v>
      </c>
      <c r="C66" s="80">
        <f t="shared" si="0"/>
        <v>0.42283464566929135</v>
      </c>
      <c r="D66" s="81" t="s">
        <v>49</v>
      </c>
    </row>
    <row r="67" spans="1:4" ht="15.95" customHeight="1" thickBot="1" x14ac:dyDescent="0.25">
      <c r="A67" s="78" t="str">
        <f>IF('[1]Miter Profiles'!AB67&lt;&gt;"",'[1]Miter Profiles'!AB67,"")</f>
        <v>MP621-57</v>
      </c>
      <c r="B67" s="79">
        <f>IF('[1]Miter Profiles'!AC67&lt;&gt;"",'[1]Miter Profiles'!AC67,"")</f>
        <v>10.74</v>
      </c>
      <c r="C67" s="80">
        <f t="shared" si="0"/>
        <v>0.42283464566929135</v>
      </c>
      <c r="D67" s="81" t="s">
        <v>49</v>
      </c>
    </row>
    <row r="68" spans="1:4" ht="15.95" customHeight="1" thickBot="1" x14ac:dyDescent="0.25">
      <c r="A68" s="78" t="str">
        <f>IF('[1]Miter Profiles'!AB68&lt;&gt;"",'[1]Miter Profiles'!AB68,"")</f>
        <v>MP621-76</v>
      </c>
      <c r="B68" s="79">
        <f>IF('[1]Miter Profiles'!AC68&lt;&gt;"",'[1]Miter Profiles'!AC68,"")</f>
        <v>10.74</v>
      </c>
      <c r="C68" s="80">
        <f t="shared" ref="C68:C131" si="1">IF(B68&lt;&gt;"",B68/25.4,"")</f>
        <v>0.42283464566929135</v>
      </c>
      <c r="D68" s="81" t="s">
        <v>49</v>
      </c>
    </row>
    <row r="69" spans="1:4" ht="15.95" customHeight="1" thickBot="1" x14ac:dyDescent="0.25">
      <c r="A69" s="11" t="str">
        <f>IF('[1]Miter Profiles'!AB69&lt;&gt;"",'[1]Miter Profiles'!AB69,"")</f>
        <v>MP622-38</v>
      </c>
      <c r="B69" s="20">
        <f>IF('[1]Miter Profiles'!AC69&lt;&gt;"",'[1]Miter Profiles'!AC69,"")</f>
        <v>14.29</v>
      </c>
      <c r="C69" s="35">
        <f t="shared" si="1"/>
        <v>0.56259842519685044</v>
      </c>
      <c r="D69" s="31" t="str">
        <f>IF(B69&lt;&gt;"",VLOOKUP(B69/25.4,'[1]Compatibility Values'!$D$5:$E$85,2,TRUE),"")</f>
        <v>9/16</v>
      </c>
    </row>
    <row r="70" spans="1:4" ht="15.95" customHeight="1" thickBot="1" x14ac:dyDescent="0.25">
      <c r="A70" s="11" t="str">
        <f>IF('[1]Miter Profiles'!AB70&lt;&gt;"",'[1]Miter Profiles'!AB70,"")</f>
        <v>MP622-57</v>
      </c>
      <c r="B70" s="20">
        <f>IF('[1]Miter Profiles'!AC70&lt;&gt;"",'[1]Miter Profiles'!AC70,"")</f>
        <v>14.29</v>
      </c>
      <c r="C70" s="35">
        <f t="shared" si="1"/>
        <v>0.56259842519685044</v>
      </c>
      <c r="D70" s="31" t="str">
        <f>IF(B70&lt;&gt;"",VLOOKUP(B70/25.4,'[1]Compatibility Values'!$D$5:$E$85,2,TRUE),"")</f>
        <v>9/16</v>
      </c>
    </row>
    <row r="71" spans="1:4" ht="15.95" customHeight="1" thickBot="1" x14ac:dyDescent="0.25">
      <c r="A71" s="11" t="str">
        <f>IF('[1]Miter Profiles'!AB71&lt;&gt;"",'[1]Miter Profiles'!AB71,"")</f>
        <v>MP622-76</v>
      </c>
      <c r="B71" s="20">
        <f>IF('[1]Miter Profiles'!AC71&lt;&gt;"",'[1]Miter Profiles'!AC71,"")</f>
        <v>14.29</v>
      </c>
      <c r="C71" s="35">
        <f t="shared" si="1"/>
        <v>0.56259842519685044</v>
      </c>
      <c r="D71" s="31" t="str">
        <f>IF(B71&lt;&gt;"",VLOOKUP(B71/25.4,'[1]Compatibility Values'!$D$5:$E$85,2,TRUE),"")</f>
        <v>9/16</v>
      </c>
    </row>
    <row r="72" spans="1:4" ht="15.95" customHeight="1" thickBot="1" x14ac:dyDescent="0.25">
      <c r="A72" s="78" t="str">
        <f>IF('[1]Miter Profiles'!AB72&lt;&gt;"",'[1]Miter Profiles'!AB72,"")</f>
        <v>MP623-38</v>
      </c>
      <c r="B72" s="79">
        <f>IF('[1]Miter Profiles'!AC72&lt;&gt;"",'[1]Miter Profiles'!AC72,"")</f>
        <v>3.12</v>
      </c>
      <c r="C72" s="80">
        <f t="shared" si="1"/>
        <v>0.12283464566929135</v>
      </c>
      <c r="D72" s="81" t="s">
        <v>47</v>
      </c>
    </row>
    <row r="73" spans="1:4" ht="15.95" customHeight="1" thickBot="1" x14ac:dyDescent="0.25">
      <c r="A73" s="78" t="str">
        <f>IF('[1]Miter Profiles'!AB73&lt;&gt;"",'[1]Miter Profiles'!AB73,"")</f>
        <v>MP623-57</v>
      </c>
      <c r="B73" s="79">
        <f>IF('[1]Miter Profiles'!AC73&lt;&gt;"",'[1]Miter Profiles'!AC73,"")</f>
        <v>3.12</v>
      </c>
      <c r="C73" s="80">
        <f t="shared" si="1"/>
        <v>0.12283464566929135</v>
      </c>
      <c r="D73" s="81" t="s">
        <v>47</v>
      </c>
    </row>
    <row r="74" spans="1:4" ht="15.95" customHeight="1" thickBot="1" x14ac:dyDescent="0.25">
      <c r="A74" s="78" t="str">
        <f>IF('[1]Miter Profiles'!AB74&lt;&gt;"",'[1]Miter Profiles'!AB74,"")</f>
        <v>MP623-76</v>
      </c>
      <c r="B74" s="79">
        <f>IF('[1]Miter Profiles'!AC74&lt;&gt;"",'[1]Miter Profiles'!AC74,"")</f>
        <v>3.12</v>
      </c>
      <c r="C74" s="80">
        <f t="shared" si="1"/>
        <v>0.12283464566929135</v>
      </c>
      <c r="D74" s="81" t="s">
        <v>47</v>
      </c>
    </row>
    <row r="75" spans="1:4" ht="15.95" customHeight="1" thickBot="1" x14ac:dyDescent="0.25">
      <c r="A75" s="11" t="str">
        <f>IF('[1]Miter Profiles'!AB75&lt;&gt;"",'[1]Miter Profiles'!AB75,"")</f>
        <v>MP624-38</v>
      </c>
      <c r="B75" s="20">
        <f>IF('[1]Miter Profiles'!AC75&lt;&gt;"",'[1]Miter Profiles'!AC75,"")</f>
        <v>0</v>
      </c>
      <c r="C75" s="35">
        <f t="shared" si="1"/>
        <v>0</v>
      </c>
      <c r="D75" s="31">
        <f>IF(B75&lt;&gt;"",VLOOKUP(B75/25.4,'[1]Compatibility Values'!$D$5:$E$85,2,TRUE),"")</f>
        <v>0</v>
      </c>
    </row>
    <row r="76" spans="1:4" ht="15.95" customHeight="1" thickBot="1" x14ac:dyDescent="0.25">
      <c r="A76" s="11" t="str">
        <f>IF('[1]Miter Profiles'!AB76&lt;&gt;"",'[1]Miter Profiles'!AB76,"")</f>
        <v>MP624-57</v>
      </c>
      <c r="B76" s="20">
        <f>IF('[1]Miter Profiles'!AC76&lt;&gt;"",'[1]Miter Profiles'!AC76,"")</f>
        <v>0</v>
      </c>
      <c r="C76" s="35">
        <f t="shared" si="1"/>
        <v>0</v>
      </c>
      <c r="D76" s="31">
        <f>IF(B76&lt;&gt;"",VLOOKUP(B76/25.4,'[1]Compatibility Values'!$D$5:$E$85,2,TRUE),"")</f>
        <v>0</v>
      </c>
    </row>
    <row r="77" spans="1:4" ht="15.95" customHeight="1" thickBot="1" x14ac:dyDescent="0.25">
      <c r="A77" s="11" t="str">
        <f>IF('[1]Miter Profiles'!AB77&lt;&gt;"",'[1]Miter Profiles'!AB77,"")</f>
        <v>MP624-76</v>
      </c>
      <c r="B77" s="20">
        <f>IF('[1]Miter Profiles'!AC77&lt;&gt;"",'[1]Miter Profiles'!AC77,"")</f>
        <v>0</v>
      </c>
      <c r="C77" s="35">
        <f t="shared" si="1"/>
        <v>0</v>
      </c>
      <c r="D77" s="31">
        <f>IF(B77&lt;&gt;"",VLOOKUP(B77/25.4,'[1]Compatibility Values'!$D$5:$E$85,2,TRUE),"")</f>
        <v>0</v>
      </c>
    </row>
    <row r="78" spans="1:4" ht="15.95" customHeight="1" thickBot="1" x14ac:dyDescent="0.25">
      <c r="A78" s="78" t="str">
        <f>IF('[1]Miter Profiles'!AB78&lt;&gt;"",'[1]Miter Profiles'!AB78,"")</f>
        <v>MP625-38</v>
      </c>
      <c r="B78" s="79">
        <f>IF('[1]Miter Profiles'!AC78&lt;&gt;"",'[1]Miter Profiles'!AC78,"")</f>
        <v>11.728</v>
      </c>
      <c r="C78" s="80">
        <f t="shared" si="1"/>
        <v>0.46173228346456696</v>
      </c>
      <c r="D78" s="81" t="s">
        <v>23</v>
      </c>
    </row>
    <row r="79" spans="1:4" ht="15.95" customHeight="1" thickBot="1" x14ac:dyDescent="0.25">
      <c r="A79" s="78" t="str">
        <f>IF('[1]Miter Profiles'!AB79&lt;&gt;"",'[1]Miter Profiles'!AB79,"")</f>
        <v>MP625-57</v>
      </c>
      <c r="B79" s="79">
        <f>IF('[1]Miter Profiles'!AC79&lt;&gt;"",'[1]Miter Profiles'!AC79,"")</f>
        <v>11.728</v>
      </c>
      <c r="C79" s="80">
        <f t="shared" si="1"/>
        <v>0.46173228346456696</v>
      </c>
      <c r="D79" s="81" t="s">
        <v>23</v>
      </c>
    </row>
    <row r="80" spans="1:4" ht="15.95" customHeight="1" thickBot="1" x14ac:dyDescent="0.25">
      <c r="A80" s="78" t="str">
        <f>IF('[1]Miter Profiles'!AB80&lt;&gt;"",'[1]Miter Profiles'!AB80,"")</f>
        <v>MP625-76</v>
      </c>
      <c r="B80" s="79">
        <f>IF('[1]Miter Profiles'!AC80&lt;&gt;"",'[1]Miter Profiles'!AC80,"")</f>
        <v>11.728</v>
      </c>
      <c r="C80" s="80">
        <f t="shared" si="1"/>
        <v>0.46173228346456696</v>
      </c>
      <c r="D80" s="81" t="s">
        <v>23</v>
      </c>
    </row>
    <row r="81" spans="1:4" ht="15.95" customHeight="1" thickBot="1" x14ac:dyDescent="0.25">
      <c r="A81" s="11" t="str">
        <f>IF('[1]Miter Profiles'!AB81&lt;&gt;"",'[1]Miter Profiles'!AB81,"")</f>
        <v>MP626-38</v>
      </c>
      <c r="B81" s="20">
        <f>IF('[1]Miter Profiles'!AC81&lt;&gt;"",'[1]Miter Profiles'!AC81,"")</f>
        <v>12.7</v>
      </c>
      <c r="C81" s="35">
        <f t="shared" si="1"/>
        <v>0.5</v>
      </c>
      <c r="D81" s="31" t="str">
        <f>IF(B81&lt;&gt;"",VLOOKUP(B81/25.4,'[1]Compatibility Values'!$D$5:$E$85,2,TRUE),"")</f>
        <v>1/2</v>
      </c>
    </row>
    <row r="82" spans="1:4" ht="15.95" customHeight="1" thickBot="1" x14ac:dyDescent="0.25">
      <c r="A82" s="11" t="str">
        <f>IF('[1]Miter Profiles'!AB82&lt;&gt;"",'[1]Miter Profiles'!AB82,"")</f>
        <v>MP626-57</v>
      </c>
      <c r="B82" s="20">
        <f>IF('[1]Miter Profiles'!AC82&lt;&gt;"",'[1]Miter Profiles'!AC82,"")</f>
        <v>12.7</v>
      </c>
      <c r="C82" s="35">
        <f t="shared" si="1"/>
        <v>0.5</v>
      </c>
      <c r="D82" s="31" t="str">
        <f>IF(B82&lt;&gt;"",VLOOKUP(B82/25.4,'[1]Compatibility Values'!$D$5:$E$85,2,TRUE),"")</f>
        <v>1/2</v>
      </c>
    </row>
    <row r="83" spans="1:4" ht="15.95" customHeight="1" thickBot="1" x14ac:dyDescent="0.25">
      <c r="A83" s="11" t="str">
        <f>IF('[1]Miter Profiles'!AB83&lt;&gt;"",'[1]Miter Profiles'!AB83,"")</f>
        <v>MP626-76</v>
      </c>
      <c r="B83" s="20">
        <f>IF('[1]Miter Profiles'!AC83&lt;&gt;"",'[1]Miter Profiles'!AC83,"")</f>
        <v>12.7</v>
      </c>
      <c r="C83" s="35">
        <f t="shared" si="1"/>
        <v>0.5</v>
      </c>
      <c r="D83" s="31" t="str">
        <f>IF(B83&lt;&gt;"",VLOOKUP(B83/25.4,'[1]Compatibility Values'!$D$5:$E$85,2,TRUE),"")</f>
        <v>1/2</v>
      </c>
    </row>
    <row r="84" spans="1:4" ht="15.95" customHeight="1" thickBot="1" x14ac:dyDescent="0.25">
      <c r="A84" s="78" t="str">
        <f>IF('[1]Miter Profiles'!AB84&lt;&gt;"",'[1]Miter Profiles'!AB84,"")</f>
        <v>MP627-38</v>
      </c>
      <c r="B84" s="79">
        <f>IF('[1]Miter Profiles'!AC84&lt;&gt;"",'[1]Miter Profiles'!AC84,"")</f>
        <v>12.83</v>
      </c>
      <c r="C84" s="80">
        <f t="shared" si="1"/>
        <v>0.50511811023622055</v>
      </c>
      <c r="D84" s="82" t="str">
        <f>IF(B84&lt;&gt;"",VLOOKUP(B84/25.4,'[1]Compatibility Values'!$D$5:$E$85,2,TRUE),"")</f>
        <v>1/2</v>
      </c>
    </row>
    <row r="85" spans="1:4" ht="15.95" customHeight="1" thickBot="1" x14ac:dyDescent="0.25">
      <c r="A85" s="78" t="str">
        <f>IF('[1]Miter Profiles'!AB85&lt;&gt;"",'[1]Miter Profiles'!AB85,"")</f>
        <v>MP627-57</v>
      </c>
      <c r="B85" s="79">
        <f>IF('[1]Miter Profiles'!AC85&lt;&gt;"",'[1]Miter Profiles'!AC85,"")</f>
        <v>12.83</v>
      </c>
      <c r="C85" s="80">
        <f t="shared" si="1"/>
        <v>0.50511811023622055</v>
      </c>
      <c r="D85" s="82" t="str">
        <f>IF(B85&lt;&gt;"",VLOOKUP(B85/25.4,'[1]Compatibility Values'!$D$5:$E$85,2,TRUE),"")</f>
        <v>1/2</v>
      </c>
    </row>
    <row r="86" spans="1:4" ht="15.95" customHeight="1" thickBot="1" x14ac:dyDescent="0.25">
      <c r="A86" s="78" t="str">
        <f>IF('[1]Miter Profiles'!AB86&lt;&gt;"",'[1]Miter Profiles'!AB86,"")</f>
        <v>MP627-76</v>
      </c>
      <c r="B86" s="79">
        <f>IF('[1]Miter Profiles'!AC86&lt;&gt;"",'[1]Miter Profiles'!AC86,"")</f>
        <v>12.83</v>
      </c>
      <c r="C86" s="80">
        <f t="shared" si="1"/>
        <v>0.50511811023622055</v>
      </c>
      <c r="D86" s="82" t="str">
        <f>IF(B86&lt;&gt;"",VLOOKUP(B86/25.4,'[1]Compatibility Values'!$D$5:$E$85,2,TRUE),"")</f>
        <v>1/2</v>
      </c>
    </row>
    <row r="87" spans="1:4" ht="15.95" customHeight="1" thickBot="1" x14ac:dyDescent="0.25">
      <c r="A87" s="11" t="str">
        <f>IF('[1]Miter Profiles'!AB87&lt;&gt;"",'[1]Miter Profiles'!AB87,"")</f>
        <v>MP628-38</v>
      </c>
      <c r="B87" s="20">
        <f>IF('[1]Miter Profiles'!AC87&lt;&gt;"",'[1]Miter Profiles'!AC87,"")</f>
        <v>0</v>
      </c>
      <c r="C87" s="35">
        <f t="shared" si="1"/>
        <v>0</v>
      </c>
      <c r="D87" s="31">
        <f>IF(B87&lt;&gt;"",VLOOKUP(B87/25.4,'[1]Compatibility Values'!$D$5:$E$85,2,TRUE),"")</f>
        <v>0</v>
      </c>
    </row>
    <row r="88" spans="1:4" ht="15.95" customHeight="1" thickBot="1" x14ac:dyDescent="0.25">
      <c r="A88" s="11" t="str">
        <f>IF('[1]Miter Profiles'!AB88&lt;&gt;"",'[1]Miter Profiles'!AB88,"")</f>
        <v>MP628-57</v>
      </c>
      <c r="B88" s="20">
        <f>IF('[1]Miter Profiles'!AC88&lt;&gt;"",'[1]Miter Profiles'!AC88,"")</f>
        <v>0</v>
      </c>
      <c r="C88" s="35">
        <f t="shared" si="1"/>
        <v>0</v>
      </c>
      <c r="D88" s="31">
        <f>IF(B88&lt;&gt;"",VLOOKUP(B88/25.4,'[1]Compatibility Values'!$D$5:$E$85,2,TRUE),"")</f>
        <v>0</v>
      </c>
    </row>
    <row r="89" spans="1:4" ht="15.95" customHeight="1" thickBot="1" x14ac:dyDescent="0.25">
      <c r="A89" s="11" t="str">
        <f>IF('[1]Miter Profiles'!AB89&lt;&gt;"",'[1]Miter Profiles'!AB89,"")</f>
        <v>MP628-76</v>
      </c>
      <c r="B89" s="20">
        <f>IF('[1]Miter Profiles'!AC89&lt;&gt;"",'[1]Miter Profiles'!AC89,"")</f>
        <v>0</v>
      </c>
      <c r="C89" s="35">
        <f t="shared" si="1"/>
        <v>0</v>
      </c>
      <c r="D89" s="31">
        <f>IF(B89&lt;&gt;"",VLOOKUP(B89/25.4,'[1]Compatibility Values'!$D$5:$E$85,2,TRUE),"")</f>
        <v>0</v>
      </c>
    </row>
    <row r="90" spans="1:4" ht="15.95" customHeight="1" thickBot="1" x14ac:dyDescent="0.25">
      <c r="A90" s="78" t="str">
        <f>IF('[1]Miter Profiles'!AB90&lt;&gt;"",'[1]Miter Profiles'!AB90,"")</f>
        <v>MP629-38</v>
      </c>
      <c r="B90" s="79">
        <f>IF('[1]Miter Profiles'!AC90&lt;&gt;"",'[1]Miter Profiles'!AC90,"")</f>
        <v>7.14</v>
      </c>
      <c r="C90" s="80">
        <f t="shared" si="1"/>
        <v>0.2811023622047244</v>
      </c>
      <c r="D90" s="81" t="s">
        <v>24</v>
      </c>
    </row>
    <row r="91" spans="1:4" ht="15.95" customHeight="1" thickBot="1" x14ac:dyDescent="0.25">
      <c r="A91" s="78" t="str">
        <f>IF('[1]Miter Profiles'!AB91&lt;&gt;"",'[1]Miter Profiles'!AB91,"")</f>
        <v>MP629-57</v>
      </c>
      <c r="B91" s="79">
        <f>IF('[1]Miter Profiles'!AC91&lt;&gt;"",'[1]Miter Profiles'!AC91,"")</f>
        <v>7.14</v>
      </c>
      <c r="C91" s="80">
        <f t="shared" si="1"/>
        <v>0.2811023622047244</v>
      </c>
      <c r="D91" s="81" t="s">
        <v>24</v>
      </c>
    </row>
    <row r="92" spans="1:4" ht="15.95" customHeight="1" thickBot="1" x14ac:dyDescent="0.25">
      <c r="A92" s="78" t="str">
        <f>IF('[1]Miter Profiles'!AB92&lt;&gt;"",'[1]Miter Profiles'!AB92,"")</f>
        <v>MP629-76</v>
      </c>
      <c r="B92" s="79">
        <f>IF('[1]Miter Profiles'!AC92&lt;&gt;"",'[1]Miter Profiles'!AC92,"")</f>
        <v>7.14</v>
      </c>
      <c r="C92" s="80">
        <f t="shared" si="1"/>
        <v>0.2811023622047244</v>
      </c>
      <c r="D92" s="81" t="s">
        <v>24</v>
      </c>
    </row>
    <row r="93" spans="1:4" ht="15.95" customHeight="1" thickBot="1" x14ac:dyDescent="0.25">
      <c r="A93" s="11" t="str">
        <f>IF('[1]Miter Profiles'!AB93&lt;&gt;"",'[1]Miter Profiles'!AB93,"")</f>
        <v>MP630-38</v>
      </c>
      <c r="B93" s="20">
        <f>IF('[1]Miter Profiles'!AC93&lt;&gt;"",'[1]Miter Profiles'!AC93,"")</f>
        <v>24.25</v>
      </c>
      <c r="C93" s="35">
        <f t="shared" si="1"/>
        <v>0.95472440944881898</v>
      </c>
      <c r="D93" s="31" t="str">
        <f>IF(B93&lt;&gt;"",VLOOKUP(B93/25.4,'[1]Compatibility Values'!$D$5:$E$85,2,TRUE),"")</f>
        <v>15/16</v>
      </c>
    </row>
    <row r="94" spans="1:4" ht="15.95" customHeight="1" thickBot="1" x14ac:dyDescent="0.25">
      <c r="A94" s="11" t="str">
        <f>IF('[1]Miter Profiles'!AB94&lt;&gt;"",'[1]Miter Profiles'!AB94,"")</f>
        <v>MP630-57</v>
      </c>
      <c r="B94" s="20">
        <f>IF('[1]Miter Profiles'!AC94&lt;&gt;"",'[1]Miter Profiles'!AC94,"")</f>
        <v>33.75</v>
      </c>
      <c r="C94" s="35">
        <f t="shared" si="1"/>
        <v>1.328740157480315</v>
      </c>
      <c r="D94" s="31" t="str">
        <f>IF(B94&lt;&gt;"",VLOOKUP(B94/25.4,'[1]Compatibility Values'!$D$5:$E$85,2,TRUE),"")</f>
        <v>1 5/16</v>
      </c>
    </row>
    <row r="95" spans="1:4" ht="15.95" customHeight="1" thickBot="1" x14ac:dyDescent="0.25">
      <c r="A95" s="11" t="str">
        <f>IF('[1]Miter Profiles'!AB95&lt;&gt;"",'[1]Miter Profiles'!AB95,"")</f>
        <v>MP630-76</v>
      </c>
      <c r="B95" s="20">
        <f>IF('[1]Miter Profiles'!AC95&lt;&gt;"",'[1]Miter Profiles'!AC95,"")</f>
        <v>43.25</v>
      </c>
      <c r="C95" s="35">
        <f t="shared" si="1"/>
        <v>1.7027559055118111</v>
      </c>
      <c r="D95" s="31" t="str">
        <f>IF(B95&lt;&gt;"",VLOOKUP(B95/25.4,'[1]Compatibility Values'!$D$5:$E$85,2,TRUE),"")</f>
        <v>1 11/16</v>
      </c>
    </row>
    <row r="96" spans="1:4" ht="15.95" customHeight="1" thickBot="1" x14ac:dyDescent="0.25">
      <c r="A96" s="78" t="str">
        <f>IF('[1]Miter Profiles'!AB96&lt;&gt;"",'[1]Miter Profiles'!AB96,"")</f>
        <v>MP631-38</v>
      </c>
      <c r="B96" s="79">
        <f>IF('[1]Miter Profiles'!AC96&lt;&gt;"",'[1]Miter Profiles'!AC96,"")</f>
        <v>18.28</v>
      </c>
      <c r="C96" s="80">
        <f t="shared" si="1"/>
        <v>0.71968503937007877</v>
      </c>
      <c r="D96" s="82" t="str">
        <f>IF(B96&lt;&gt;"",VLOOKUP(B96/25.4,'[1]Compatibility Values'!$D$5:$E$85,2,TRUE),"")</f>
        <v>23/32</v>
      </c>
    </row>
    <row r="97" spans="1:4" ht="15.95" customHeight="1" thickBot="1" x14ac:dyDescent="0.25">
      <c r="A97" s="78" t="str">
        <f>IF('[1]Miter Profiles'!AB97&lt;&gt;"",'[1]Miter Profiles'!AB97,"")</f>
        <v>MP631-57</v>
      </c>
      <c r="B97" s="79">
        <f>IF('[1]Miter Profiles'!AC97&lt;&gt;"",'[1]Miter Profiles'!AC97,"")</f>
        <v>18.28</v>
      </c>
      <c r="C97" s="80">
        <f t="shared" si="1"/>
        <v>0.71968503937007877</v>
      </c>
      <c r="D97" s="82" t="str">
        <f>IF(B97&lt;&gt;"",VLOOKUP(B97/25.4,'[1]Compatibility Values'!$D$5:$E$85,2,TRUE),"")</f>
        <v>23/32</v>
      </c>
    </row>
    <row r="98" spans="1:4" ht="15.95" customHeight="1" thickBot="1" x14ac:dyDescent="0.25">
      <c r="A98" s="78" t="str">
        <f>IF('[1]Miter Profiles'!AB98&lt;&gt;"",'[1]Miter Profiles'!AB98,"")</f>
        <v>MP631-76</v>
      </c>
      <c r="B98" s="79">
        <f>IF('[1]Miter Profiles'!AC98&lt;&gt;"",'[1]Miter Profiles'!AC98,"")</f>
        <v>18.28</v>
      </c>
      <c r="C98" s="80">
        <f t="shared" si="1"/>
        <v>0.71968503937007877</v>
      </c>
      <c r="D98" s="82" t="str">
        <f>IF(B98&lt;&gt;"",VLOOKUP(B98/25.4,'[1]Compatibility Values'!$D$5:$E$85,2,TRUE),"")</f>
        <v>23/32</v>
      </c>
    </row>
    <row r="99" spans="1:4" ht="15.95" customHeight="1" thickBot="1" x14ac:dyDescent="0.25">
      <c r="A99" s="11" t="str">
        <f>IF('[1]Miter Profiles'!AB99&lt;&gt;"",'[1]Miter Profiles'!AB99,"")</f>
        <v>MP632-38</v>
      </c>
      <c r="B99" s="20">
        <f>IF('[1]Miter Profiles'!AC99&lt;&gt;"",'[1]Miter Profiles'!AC99,"")</f>
        <v>19.064</v>
      </c>
      <c r="C99" s="35">
        <f t="shared" si="1"/>
        <v>0.7505511811023623</v>
      </c>
      <c r="D99" s="31" t="str">
        <f>IF(B99&lt;&gt;"",VLOOKUP(B99/25.4,'[1]Compatibility Values'!$D$5:$E$85,2,TRUE),"")</f>
        <v>3/4</v>
      </c>
    </row>
    <row r="100" spans="1:4" ht="15.95" customHeight="1" thickBot="1" x14ac:dyDescent="0.25">
      <c r="A100" s="11" t="str">
        <f>IF('[1]Miter Profiles'!AB100&lt;&gt;"",'[1]Miter Profiles'!AB100,"")</f>
        <v>MP632-57</v>
      </c>
      <c r="B100" s="20">
        <f>IF('[1]Miter Profiles'!AC100&lt;&gt;"",'[1]Miter Profiles'!AC100,"")</f>
        <v>19.064</v>
      </c>
      <c r="C100" s="35">
        <f t="shared" si="1"/>
        <v>0.7505511811023623</v>
      </c>
      <c r="D100" s="31" t="str">
        <f>IF(B100&lt;&gt;"",VLOOKUP(B100/25.4,'[1]Compatibility Values'!$D$5:$E$85,2,TRUE),"")</f>
        <v>3/4</v>
      </c>
    </row>
    <row r="101" spans="1:4" ht="15.95" customHeight="1" thickBot="1" x14ac:dyDescent="0.25">
      <c r="A101" s="11" t="str">
        <f>IF('[1]Miter Profiles'!AB101&lt;&gt;"",'[1]Miter Profiles'!AB101,"")</f>
        <v>MP632-76</v>
      </c>
      <c r="B101" s="20">
        <f>IF('[1]Miter Profiles'!AC101&lt;&gt;"",'[1]Miter Profiles'!AC101,"")</f>
        <v>19.064</v>
      </c>
      <c r="C101" s="35">
        <f t="shared" si="1"/>
        <v>0.7505511811023623</v>
      </c>
      <c r="D101" s="31" t="str">
        <f>IF(B101&lt;&gt;"",VLOOKUP(B101/25.4,'[1]Compatibility Values'!$D$5:$E$85,2,TRUE),"")</f>
        <v>3/4</v>
      </c>
    </row>
    <row r="102" spans="1:4" ht="15.95" customHeight="1" thickBot="1" x14ac:dyDescent="0.25">
      <c r="A102" s="78" t="str">
        <f>IF('[1]Miter Profiles'!AB102&lt;&gt;"",'[1]Miter Profiles'!AB102,"")</f>
        <v>MP633-38</v>
      </c>
      <c r="B102" s="79">
        <f>IF('[1]Miter Profiles'!AC102&lt;&gt;"",'[1]Miter Profiles'!AC102,"")</f>
        <v>3.18</v>
      </c>
      <c r="C102" s="80">
        <f t="shared" si="1"/>
        <v>0.12519685039370079</v>
      </c>
      <c r="D102" s="82" t="str">
        <f>IF(B102&lt;&gt;"",VLOOKUP(B102/25.4,'[1]Compatibility Values'!$D$5:$E$85,2,TRUE),"")</f>
        <v>1/8</v>
      </c>
    </row>
    <row r="103" spans="1:4" ht="15.95" customHeight="1" thickBot="1" x14ac:dyDescent="0.25">
      <c r="A103" s="78" t="str">
        <f>IF('[1]Miter Profiles'!AB103&lt;&gt;"",'[1]Miter Profiles'!AB103,"")</f>
        <v>MP633-57</v>
      </c>
      <c r="B103" s="79">
        <f>IF('[1]Miter Profiles'!AC103&lt;&gt;"",'[1]Miter Profiles'!AC103,"")</f>
        <v>3.18</v>
      </c>
      <c r="C103" s="80">
        <f t="shared" si="1"/>
        <v>0.12519685039370079</v>
      </c>
      <c r="D103" s="82" t="str">
        <f>IF(B103&lt;&gt;"",VLOOKUP(B103/25.4,'[1]Compatibility Values'!$D$5:$E$85,2,TRUE),"")</f>
        <v>1/8</v>
      </c>
    </row>
    <row r="104" spans="1:4" ht="15.95" customHeight="1" thickBot="1" x14ac:dyDescent="0.25">
      <c r="A104" s="78" t="str">
        <f>IF('[1]Miter Profiles'!AB104&lt;&gt;"",'[1]Miter Profiles'!AB104,"")</f>
        <v>MP633-76</v>
      </c>
      <c r="B104" s="79">
        <f>IF('[1]Miter Profiles'!AC104&lt;&gt;"",'[1]Miter Profiles'!AC104,"")</f>
        <v>3.18</v>
      </c>
      <c r="C104" s="80">
        <f t="shared" si="1"/>
        <v>0.12519685039370079</v>
      </c>
      <c r="D104" s="82" t="str">
        <f>IF(B104&lt;&gt;"",VLOOKUP(B104/25.4,'[1]Compatibility Values'!$D$5:$E$85,2,TRUE),"")</f>
        <v>1/8</v>
      </c>
    </row>
    <row r="105" spans="1:4" ht="15.95" customHeight="1" thickBot="1" x14ac:dyDescent="0.25">
      <c r="A105" s="11" t="str">
        <f>IF('[1]Miter Profiles'!AB105&lt;&gt;"",'[1]Miter Profiles'!AB105,"")</f>
        <v>MP634-38</v>
      </c>
      <c r="B105" s="20">
        <f>IF('[1]Miter Profiles'!AC105&lt;&gt;"",'[1]Miter Profiles'!AC105,"")</f>
        <v>23.29</v>
      </c>
      <c r="C105" s="35">
        <f t="shared" si="1"/>
        <v>0.91692913385826769</v>
      </c>
      <c r="D105" s="75" t="s">
        <v>50</v>
      </c>
    </row>
    <row r="106" spans="1:4" ht="15.95" customHeight="1" thickBot="1" x14ac:dyDescent="0.25">
      <c r="A106" s="11" t="str">
        <f>IF('[1]Miter Profiles'!AB106&lt;&gt;"",'[1]Miter Profiles'!AB106,"")</f>
        <v>MP634-57</v>
      </c>
      <c r="B106" s="20">
        <f>IF('[1]Miter Profiles'!AC106&lt;&gt;"",'[1]Miter Profiles'!AC106,"")</f>
        <v>42.292999999999999</v>
      </c>
      <c r="C106" s="35">
        <f t="shared" si="1"/>
        <v>1.6650787401574805</v>
      </c>
      <c r="D106" s="31" t="str">
        <f>IF(B106&lt;&gt;"",VLOOKUP(B106/25.4,'[1]Compatibility Values'!$D$5:$E$85,2,TRUE),"")</f>
        <v>1 21/32</v>
      </c>
    </row>
    <row r="107" spans="1:4" ht="15.95" customHeight="1" thickBot="1" x14ac:dyDescent="0.25">
      <c r="A107" s="11" t="str">
        <f>IF('[1]Miter Profiles'!AB107&lt;&gt;"",'[1]Miter Profiles'!AB107,"")</f>
        <v>MP634-76</v>
      </c>
      <c r="B107" s="20">
        <f>IF('[1]Miter Profiles'!AC107&lt;&gt;"",'[1]Miter Profiles'!AC107,"")</f>
        <v>61.292999999999999</v>
      </c>
      <c r="C107" s="35">
        <f t="shared" si="1"/>
        <v>2.4131102362204726</v>
      </c>
      <c r="D107" s="31" t="str">
        <f>IF(B107&lt;&gt;"",VLOOKUP(B107/25.4,'[1]Compatibility Values'!$D$5:$E$85,2,TRUE),"")</f>
        <v>2 13/32</v>
      </c>
    </row>
    <row r="108" spans="1:4" ht="15.95" customHeight="1" thickBot="1" x14ac:dyDescent="0.25">
      <c r="A108" s="78" t="str">
        <f>IF('[1]Miter Profiles'!AB108&lt;&gt;"",'[1]Miter Profiles'!AB108,"")</f>
        <v>MP635-38</v>
      </c>
      <c r="B108" s="79">
        <f>IF('[1]Miter Profiles'!AC108&lt;&gt;"",'[1]Miter Profiles'!AC108,"")</f>
        <v>20.58</v>
      </c>
      <c r="C108" s="80">
        <f t="shared" si="1"/>
        <v>0.81023622047244093</v>
      </c>
      <c r="D108" s="81" t="s">
        <v>51</v>
      </c>
    </row>
    <row r="109" spans="1:4" ht="15.95" customHeight="1" thickBot="1" x14ac:dyDescent="0.25">
      <c r="A109" s="78" t="str">
        <f>IF('[1]Miter Profiles'!AB109&lt;&gt;"",'[1]Miter Profiles'!AB109,"")</f>
        <v>MP635-57</v>
      </c>
      <c r="B109" s="79">
        <f>IF('[1]Miter Profiles'!AC109&lt;&gt;"",'[1]Miter Profiles'!AC109,"")</f>
        <v>20.58</v>
      </c>
      <c r="C109" s="80">
        <f t="shared" si="1"/>
        <v>0.81023622047244093</v>
      </c>
      <c r="D109" s="81" t="s">
        <v>51</v>
      </c>
    </row>
    <row r="110" spans="1:4" ht="15.95" customHeight="1" thickBot="1" x14ac:dyDescent="0.25">
      <c r="A110" s="78" t="str">
        <f>IF('[1]Miter Profiles'!AB110&lt;&gt;"",'[1]Miter Profiles'!AB110,"")</f>
        <v>MP635-76</v>
      </c>
      <c r="B110" s="79">
        <f>IF('[1]Miter Profiles'!AC110&lt;&gt;"",'[1]Miter Profiles'!AC110,"")</f>
        <v>20.58</v>
      </c>
      <c r="C110" s="80">
        <f t="shared" si="1"/>
        <v>0.81023622047244093</v>
      </c>
      <c r="D110" s="81" t="s">
        <v>51</v>
      </c>
    </row>
    <row r="111" spans="1:4" ht="15.95" customHeight="1" thickBot="1" x14ac:dyDescent="0.25">
      <c r="A111" s="11" t="str">
        <f>IF('[1]Miter Profiles'!AB111&lt;&gt;"",'[1]Miter Profiles'!AB111,"")</f>
        <v>MP636-38</v>
      </c>
      <c r="B111" s="20">
        <f>IF('[1]Miter Profiles'!AC111&lt;&gt;"",'[1]Miter Profiles'!AC111,"")</f>
        <v>8.34</v>
      </c>
      <c r="C111" s="35">
        <f t="shared" si="1"/>
        <v>0.3283464566929134</v>
      </c>
      <c r="D111" s="75" t="s">
        <v>25</v>
      </c>
    </row>
    <row r="112" spans="1:4" ht="15.95" customHeight="1" thickBot="1" x14ac:dyDescent="0.25">
      <c r="A112" s="11" t="str">
        <f>IF('[1]Miter Profiles'!AB112&lt;&gt;"",'[1]Miter Profiles'!AB112,"")</f>
        <v>MP636-57</v>
      </c>
      <c r="B112" s="20">
        <f>IF('[1]Miter Profiles'!AC112&lt;&gt;"",'[1]Miter Profiles'!AC112,"")</f>
        <v>8.34</v>
      </c>
      <c r="C112" s="35">
        <f t="shared" si="1"/>
        <v>0.3283464566929134</v>
      </c>
      <c r="D112" s="75" t="s">
        <v>25</v>
      </c>
    </row>
    <row r="113" spans="1:4" ht="15.95" customHeight="1" thickBot="1" x14ac:dyDescent="0.25">
      <c r="A113" s="11" t="str">
        <f>IF('[1]Miter Profiles'!AB113&lt;&gt;"",'[1]Miter Profiles'!AB113,"")</f>
        <v>MP636-76</v>
      </c>
      <c r="B113" s="20">
        <f>IF('[1]Miter Profiles'!AC113&lt;&gt;"",'[1]Miter Profiles'!AC113,"")</f>
        <v>8.34</v>
      </c>
      <c r="C113" s="35">
        <f t="shared" si="1"/>
        <v>0.3283464566929134</v>
      </c>
      <c r="D113" s="75" t="s">
        <v>25</v>
      </c>
    </row>
    <row r="114" spans="1:4" ht="15.95" customHeight="1" thickBot="1" x14ac:dyDescent="0.25">
      <c r="A114" s="78" t="str">
        <f>IF('[1]Miter Profiles'!AB114&lt;&gt;"",'[1]Miter Profiles'!AB114,"")</f>
        <v>MP637-38</v>
      </c>
      <c r="B114" s="79">
        <f>IF('[1]Miter Profiles'!AC114&lt;&gt;"",'[1]Miter Profiles'!AC114,"")</f>
        <v>12.5</v>
      </c>
      <c r="C114" s="80">
        <f t="shared" si="1"/>
        <v>0.49212598425196852</v>
      </c>
      <c r="D114" s="81" t="s">
        <v>45</v>
      </c>
    </row>
    <row r="115" spans="1:4" ht="15.95" customHeight="1" thickBot="1" x14ac:dyDescent="0.25">
      <c r="A115" s="78" t="str">
        <f>IF('[1]Miter Profiles'!AB115&lt;&gt;"",'[1]Miter Profiles'!AB115,"")</f>
        <v>MP637-57</v>
      </c>
      <c r="B115" s="79">
        <f>IF('[1]Miter Profiles'!AC115&lt;&gt;"",'[1]Miter Profiles'!AC115,"")</f>
        <v>12.5</v>
      </c>
      <c r="C115" s="80">
        <f t="shared" si="1"/>
        <v>0.49212598425196852</v>
      </c>
      <c r="D115" s="81" t="s">
        <v>45</v>
      </c>
    </row>
    <row r="116" spans="1:4" ht="15.95" customHeight="1" thickBot="1" x14ac:dyDescent="0.25">
      <c r="A116" s="78" t="str">
        <f>IF('[1]Miter Profiles'!AB116&lt;&gt;"",'[1]Miter Profiles'!AB116,"")</f>
        <v>MP637-76</v>
      </c>
      <c r="B116" s="79">
        <f>IF('[1]Miter Profiles'!AC116&lt;&gt;"",'[1]Miter Profiles'!AC116,"")</f>
        <v>12.5</v>
      </c>
      <c r="C116" s="80">
        <f t="shared" si="1"/>
        <v>0.49212598425196852</v>
      </c>
      <c r="D116" s="81" t="s">
        <v>45</v>
      </c>
    </row>
    <row r="117" spans="1:4" ht="15.95" customHeight="1" thickBot="1" x14ac:dyDescent="0.25">
      <c r="A117" s="11" t="str">
        <f>IF('[1]Miter Profiles'!AB117&lt;&gt;"",'[1]Miter Profiles'!AB117,"")</f>
        <v>MP638-38</v>
      </c>
      <c r="B117" s="20">
        <f>IF('[1]Miter Profiles'!AC117&lt;&gt;"",'[1]Miter Profiles'!AC117,"")</f>
        <v>2.64</v>
      </c>
      <c r="C117" s="35">
        <f t="shared" si="1"/>
        <v>0.10393700787401576</v>
      </c>
      <c r="D117" s="31" t="str">
        <f>IF(B117&lt;&gt;"",VLOOKUP(B117/25.4,'[1]Compatibility Values'!$D$5:$E$85,2,TRUE),"")</f>
        <v>3/32</v>
      </c>
    </row>
    <row r="118" spans="1:4" ht="15.95" customHeight="1" thickBot="1" x14ac:dyDescent="0.25">
      <c r="A118" s="11" t="str">
        <f>IF('[1]Miter Profiles'!AB118&lt;&gt;"",'[1]Miter Profiles'!AB118,"")</f>
        <v>MP638-57</v>
      </c>
      <c r="B118" s="20">
        <f>IF('[1]Miter Profiles'!AC118&lt;&gt;"",'[1]Miter Profiles'!AC118,"")</f>
        <v>2.64</v>
      </c>
      <c r="C118" s="35">
        <f t="shared" si="1"/>
        <v>0.10393700787401576</v>
      </c>
      <c r="D118" s="31" t="str">
        <f>IF(B118&lt;&gt;"",VLOOKUP(B118/25.4,'[1]Compatibility Values'!$D$5:$E$85,2,TRUE),"")</f>
        <v>3/32</v>
      </c>
    </row>
    <row r="119" spans="1:4" ht="15.95" customHeight="1" thickBot="1" x14ac:dyDescent="0.25">
      <c r="A119" s="11" t="str">
        <f>IF('[1]Miter Profiles'!AB119&lt;&gt;"",'[1]Miter Profiles'!AB119,"")</f>
        <v>MP638-76</v>
      </c>
      <c r="B119" s="20">
        <f>IF('[1]Miter Profiles'!AC119&lt;&gt;"",'[1]Miter Profiles'!AC119,"")</f>
        <v>2.64</v>
      </c>
      <c r="C119" s="35">
        <f t="shared" si="1"/>
        <v>0.10393700787401576</v>
      </c>
      <c r="D119" s="31" t="str">
        <f>IF(B119&lt;&gt;"",VLOOKUP(B119/25.4,'[1]Compatibility Values'!$D$5:$E$85,2,TRUE),"")</f>
        <v>3/32</v>
      </c>
    </row>
    <row r="120" spans="1:4" ht="15.95" customHeight="1" thickBot="1" x14ac:dyDescent="0.25">
      <c r="A120" s="78" t="str">
        <f>IF('[1]Miter Profiles'!AB120&lt;&gt;"",'[1]Miter Profiles'!AB120,"")</f>
        <v>MP639-38</v>
      </c>
      <c r="B120" s="79">
        <f>IF('[1]Miter Profiles'!AC120&lt;&gt;"",'[1]Miter Profiles'!AC120,"")</f>
        <v>25.22</v>
      </c>
      <c r="C120" s="80">
        <f t="shared" si="1"/>
        <v>0.99291338582677169</v>
      </c>
      <c r="D120" s="82">
        <v>1</v>
      </c>
    </row>
    <row r="121" spans="1:4" ht="15.95" customHeight="1" thickBot="1" x14ac:dyDescent="0.25">
      <c r="A121" s="78" t="str">
        <f>IF('[1]Miter Profiles'!AB121&lt;&gt;"",'[1]Miter Profiles'!AB121,"")</f>
        <v>MP639-57</v>
      </c>
      <c r="B121" s="79">
        <f>IF('[1]Miter Profiles'!AC121&lt;&gt;"",'[1]Miter Profiles'!AC121,"")</f>
        <v>36.96</v>
      </c>
      <c r="C121" s="80">
        <f t="shared" si="1"/>
        <v>1.4551181102362205</v>
      </c>
      <c r="D121" s="81" t="s">
        <v>52</v>
      </c>
    </row>
    <row r="122" spans="1:4" ht="15.95" customHeight="1" thickBot="1" x14ac:dyDescent="0.25">
      <c r="A122" s="78" t="str">
        <f>IF('[1]Miter Profiles'!AB122&lt;&gt;"",'[1]Miter Profiles'!AB122,"")</f>
        <v>MP639-76</v>
      </c>
      <c r="B122" s="79">
        <f>IF('[1]Miter Profiles'!AC122&lt;&gt;"",'[1]Miter Profiles'!AC122,"")</f>
        <v>36.96</v>
      </c>
      <c r="C122" s="80">
        <f t="shared" si="1"/>
        <v>1.4551181102362205</v>
      </c>
      <c r="D122" s="81" t="s">
        <v>52</v>
      </c>
    </row>
    <row r="123" spans="1:4" ht="15.95" customHeight="1" thickBot="1" x14ac:dyDescent="0.25">
      <c r="A123" s="11" t="str">
        <f>IF('[1]Miter Profiles'!AB123&lt;&gt;"",'[1]Miter Profiles'!AB123,"")</f>
        <v>MP640-38</v>
      </c>
      <c r="B123" s="20">
        <f>IF('[1]Miter Profiles'!AC123&lt;&gt;"",'[1]Miter Profiles'!AC123,"")</f>
        <v>9.1999999999999993</v>
      </c>
      <c r="C123" s="35">
        <f t="shared" si="1"/>
        <v>0.36220472440944879</v>
      </c>
      <c r="D123" s="75" t="s">
        <v>42</v>
      </c>
    </row>
    <row r="124" spans="1:4" ht="15.95" customHeight="1" thickBot="1" x14ac:dyDescent="0.25">
      <c r="A124" s="11" t="str">
        <f>IF('[1]Miter Profiles'!AB124&lt;&gt;"",'[1]Miter Profiles'!AB124,"")</f>
        <v>MP640-57</v>
      </c>
      <c r="B124" s="20">
        <f>IF('[1]Miter Profiles'!AC124&lt;&gt;"",'[1]Miter Profiles'!AC124,"")</f>
        <v>9.1999999999999993</v>
      </c>
      <c r="C124" s="35">
        <f t="shared" si="1"/>
        <v>0.36220472440944879</v>
      </c>
      <c r="D124" s="75" t="s">
        <v>42</v>
      </c>
    </row>
    <row r="125" spans="1:4" ht="15.95" customHeight="1" thickBot="1" x14ac:dyDescent="0.25">
      <c r="A125" s="11" t="str">
        <f>IF('[1]Miter Profiles'!AB125&lt;&gt;"",'[1]Miter Profiles'!AB125,"")</f>
        <v>MP640-76</v>
      </c>
      <c r="B125" s="20">
        <f>IF('[1]Miter Profiles'!AC125&lt;&gt;"",'[1]Miter Profiles'!AC125,"")</f>
        <v>9.1999999999999993</v>
      </c>
      <c r="C125" s="35">
        <f t="shared" si="1"/>
        <v>0.36220472440944879</v>
      </c>
      <c r="D125" s="75" t="s">
        <v>42</v>
      </c>
    </row>
    <row r="126" spans="1:4" ht="15.95" customHeight="1" thickBot="1" x14ac:dyDescent="0.25">
      <c r="A126" s="78" t="str">
        <f>IF('[1]Miter Profiles'!AB126&lt;&gt;"",'[1]Miter Profiles'!AB126,"")</f>
        <v>MP641-38</v>
      </c>
      <c r="B126" s="79">
        <f>IF('[1]Miter Profiles'!AC126&lt;&gt;"",'[1]Miter Profiles'!AC126,"")</f>
        <v>11.32</v>
      </c>
      <c r="C126" s="80">
        <f t="shared" si="1"/>
        <v>0.44566929133858274</v>
      </c>
      <c r="D126" s="82" t="str">
        <f>IF(B126&lt;&gt;"",VLOOKUP(B126/25.4,'[1]Compatibility Values'!$D$5:$E$85,2,TRUE),"")</f>
        <v>7/16</v>
      </c>
    </row>
    <row r="127" spans="1:4" ht="15.95" customHeight="1" thickBot="1" x14ac:dyDescent="0.25">
      <c r="A127" s="78" t="str">
        <f>IF('[1]Miter Profiles'!AB127&lt;&gt;"",'[1]Miter Profiles'!AB127,"")</f>
        <v>MP641-57</v>
      </c>
      <c r="B127" s="79">
        <f>IF('[1]Miter Profiles'!AC127&lt;&gt;"",'[1]Miter Profiles'!AC127,"")</f>
        <v>11.32</v>
      </c>
      <c r="C127" s="80">
        <f t="shared" si="1"/>
        <v>0.44566929133858274</v>
      </c>
      <c r="D127" s="82" t="str">
        <f>IF(B127&lt;&gt;"",VLOOKUP(B127/25.4,'[1]Compatibility Values'!$D$5:$E$85,2,TRUE),"")</f>
        <v>7/16</v>
      </c>
    </row>
    <row r="128" spans="1:4" ht="15.95" customHeight="1" thickBot="1" x14ac:dyDescent="0.25">
      <c r="A128" s="78" t="str">
        <f>IF('[1]Miter Profiles'!AB128&lt;&gt;"",'[1]Miter Profiles'!AB128,"")</f>
        <v>MP641-76</v>
      </c>
      <c r="B128" s="79">
        <f>IF('[1]Miter Profiles'!AC128&lt;&gt;"",'[1]Miter Profiles'!AC128,"")</f>
        <v>11.32</v>
      </c>
      <c r="C128" s="80">
        <f t="shared" si="1"/>
        <v>0.44566929133858274</v>
      </c>
      <c r="D128" s="82" t="str">
        <f>IF(B128&lt;&gt;"",VLOOKUP(B128/25.4,'[1]Compatibility Values'!$D$5:$E$85,2,TRUE),"")</f>
        <v>7/16</v>
      </c>
    </row>
    <row r="129" spans="1:4" ht="15.95" customHeight="1" thickBot="1" x14ac:dyDescent="0.25">
      <c r="A129" s="11" t="str">
        <f>IF('[1]Miter Profiles'!AB129&lt;&gt;"",'[1]Miter Profiles'!AB129,"")</f>
        <v>MP642-38</v>
      </c>
      <c r="B129" s="20">
        <f>IF('[1]Miter Profiles'!AC129&lt;&gt;"",'[1]Miter Profiles'!AC129,"")</f>
        <v>8.8691290899999995</v>
      </c>
      <c r="C129" s="35">
        <f t="shared" si="1"/>
        <v>0.34917831062992127</v>
      </c>
      <c r="D129" s="31" t="str">
        <f>IF(B129&lt;&gt;"",VLOOKUP(B129/25.4,'[1]Compatibility Values'!$D$5:$E$85,2,TRUE),"")</f>
        <v>11/32</v>
      </c>
    </row>
    <row r="130" spans="1:4" ht="15.95" customHeight="1" thickBot="1" x14ac:dyDescent="0.25">
      <c r="A130" s="11" t="str">
        <f>IF('[1]Miter Profiles'!AB130&lt;&gt;"",'[1]Miter Profiles'!AB130,"")</f>
        <v>MP642-57</v>
      </c>
      <c r="B130" s="20">
        <f>IF('[1]Miter Profiles'!AC130&lt;&gt;"",'[1]Miter Profiles'!AC130,"")</f>
        <v>29.520255389999999</v>
      </c>
      <c r="C130" s="35">
        <f t="shared" si="1"/>
        <v>1.1622147791338584</v>
      </c>
      <c r="D130" s="31" t="str">
        <f>IF(B130&lt;&gt;"",VLOOKUP(B130/25.4,'[1]Compatibility Values'!$D$5:$E$85,2,TRUE),"")</f>
        <v>1 5/32</v>
      </c>
    </row>
    <row r="131" spans="1:4" ht="15.95" customHeight="1" thickBot="1" x14ac:dyDescent="0.25">
      <c r="A131" s="11" t="str">
        <f>IF('[1]Miter Profiles'!AB131&lt;&gt;"",'[1]Miter Profiles'!AB131,"")</f>
        <v>MP642-76</v>
      </c>
      <c r="B131" s="20">
        <f>IF('[1]Miter Profiles'!AC131&lt;&gt;"",'[1]Miter Profiles'!AC131,"")</f>
        <v>48.520255390000003</v>
      </c>
      <c r="C131" s="35">
        <f t="shared" si="1"/>
        <v>1.9102462751968505</v>
      </c>
      <c r="D131" s="31" t="str">
        <f>IF(B131&lt;&gt;"",VLOOKUP(B131/25.4,'[1]Compatibility Values'!$D$5:$E$85,2,TRUE),"")</f>
        <v>1 29/32</v>
      </c>
    </row>
    <row r="132" spans="1:4" ht="15.95" customHeight="1" thickBot="1" x14ac:dyDescent="0.25">
      <c r="A132" s="11" t="str">
        <f>IF('[1]Miter Profiles'!AB132&lt;&gt;"",'[1]Miter Profiles'!AB132,"")</f>
        <v>MP642-89</v>
      </c>
      <c r="B132" s="20">
        <f>IF('[1]Miter Profiles'!AC132&lt;&gt;"",'[1]Miter Profiles'!AC132,"")</f>
        <v>61.520255390000003</v>
      </c>
      <c r="C132" s="35">
        <f t="shared" ref="C132:C195" si="2">IF(B132&lt;&gt;"",B132/25.4,"")</f>
        <v>2.4220572988188978</v>
      </c>
      <c r="D132" s="75" t="s">
        <v>53</v>
      </c>
    </row>
    <row r="133" spans="1:4" ht="15.95" customHeight="1" thickBot="1" x14ac:dyDescent="0.25">
      <c r="A133" s="78" t="str">
        <f>IF('[1]Miter Profiles'!AB133&lt;&gt;"",'[1]Miter Profiles'!AB133,"")</f>
        <v>MP643-38</v>
      </c>
      <c r="B133" s="79">
        <f>IF('[1]Miter Profiles'!AC133&lt;&gt;"",'[1]Miter Profiles'!AC133,"")</f>
        <v>23.97957044</v>
      </c>
      <c r="C133" s="80">
        <f t="shared" si="2"/>
        <v>0.94407757637795275</v>
      </c>
      <c r="D133" s="82" t="str">
        <f>IF(B133&lt;&gt;"",VLOOKUP(B133/25.4,'[1]Compatibility Values'!$D$5:$E$85,2,TRUE),"")</f>
        <v>15/16</v>
      </c>
    </row>
    <row r="134" spans="1:4" ht="15.95" customHeight="1" thickBot="1" x14ac:dyDescent="0.25">
      <c r="A134" s="78" t="str">
        <f>IF('[1]Miter Profiles'!AB134&lt;&gt;"",'[1]Miter Profiles'!AB134,"")</f>
        <v>MP643-57</v>
      </c>
      <c r="B134" s="79">
        <f>IF('[1]Miter Profiles'!AC134&lt;&gt;"",'[1]Miter Profiles'!AC134,"")</f>
        <v>23.97957044</v>
      </c>
      <c r="C134" s="80">
        <f t="shared" si="2"/>
        <v>0.94407757637795275</v>
      </c>
      <c r="D134" s="82" t="str">
        <f>IF(B134&lt;&gt;"",VLOOKUP(B134/25.4,'[1]Compatibility Values'!$D$5:$E$85,2,TRUE),"")</f>
        <v>15/16</v>
      </c>
    </row>
    <row r="135" spans="1:4" ht="15.95" customHeight="1" thickBot="1" x14ac:dyDescent="0.25">
      <c r="A135" s="78" t="str">
        <f>IF('[1]Miter Profiles'!AB135&lt;&gt;"",'[1]Miter Profiles'!AB135,"")</f>
        <v>MP643-76</v>
      </c>
      <c r="B135" s="79">
        <f>IF('[1]Miter Profiles'!AC135&lt;&gt;"",'[1]Miter Profiles'!AC135,"")</f>
        <v>23.97957044</v>
      </c>
      <c r="C135" s="80">
        <f t="shared" si="2"/>
        <v>0.94407757637795275</v>
      </c>
      <c r="D135" s="82" t="str">
        <f>IF(B135&lt;&gt;"",VLOOKUP(B135/25.4,'[1]Compatibility Values'!$D$5:$E$85,2,TRUE),"")</f>
        <v>15/16</v>
      </c>
    </row>
    <row r="136" spans="1:4" ht="15.95" customHeight="1" thickBot="1" x14ac:dyDescent="0.25">
      <c r="A136" s="11" t="str">
        <f>IF('[1]Miter Profiles'!AB136&lt;&gt;"",'[1]Miter Profiles'!AB136,"")</f>
        <v>MP644-38</v>
      </c>
      <c r="B136" s="20">
        <f>IF('[1]Miter Profiles'!AC136&lt;&gt;"",'[1]Miter Profiles'!AC136,"")</f>
        <v>5.9998947400000002</v>
      </c>
      <c r="C136" s="35">
        <f t="shared" si="2"/>
        <v>0.23621632834645673</v>
      </c>
      <c r="D136" s="75" t="s">
        <v>44</v>
      </c>
    </row>
    <row r="137" spans="1:4" ht="15.95" customHeight="1" thickBot="1" x14ac:dyDescent="0.25">
      <c r="A137" s="11" t="str">
        <f>IF('[1]Miter Profiles'!AB137&lt;&gt;"",'[1]Miter Profiles'!AB137,"")</f>
        <v>MP644-57</v>
      </c>
      <c r="B137" s="20">
        <f>IF('[1]Miter Profiles'!AC137&lt;&gt;"",'[1]Miter Profiles'!AC137,"")</f>
        <v>25.0000003</v>
      </c>
      <c r="C137" s="35">
        <f t="shared" si="2"/>
        <v>0.98425198031496064</v>
      </c>
      <c r="D137" s="31" t="str">
        <f>IF(B137&lt;&gt;"",VLOOKUP(B137/25.4,'[1]Compatibility Values'!$D$5:$E$85,2,TRUE),"")</f>
        <v>31/32</v>
      </c>
    </row>
    <row r="138" spans="1:4" ht="15.95" customHeight="1" thickBot="1" x14ac:dyDescent="0.25">
      <c r="A138" s="11" t="str">
        <f>IF('[1]Miter Profiles'!AB138&lt;&gt;"",'[1]Miter Profiles'!AB138,"")</f>
        <v>MP644-76</v>
      </c>
      <c r="B138" s="20">
        <f>IF('[1]Miter Profiles'!AC138&lt;&gt;"",'[1]Miter Profiles'!AC138,"")</f>
        <v>44.000000300000004</v>
      </c>
      <c r="C138" s="35">
        <f t="shared" si="2"/>
        <v>1.7322834763779529</v>
      </c>
      <c r="D138" s="31" t="str">
        <f>IF(B138&lt;&gt;"",VLOOKUP(B138/25.4,'[1]Compatibility Values'!$D$5:$E$85,2,TRUE),"")</f>
        <v>1 23/32</v>
      </c>
    </row>
    <row r="139" spans="1:4" ht="15.95" customHeight="1" thickBot="1" x14ac:dyDescent="0.25">
      <c r="A139" s="11" t="str">
        <f>IF('[1]Miter Profiles'!AB139&lt;&gt;"",'[1]Miter Profiles'!AB139,"")</f>
        <v>MP644-89</v>
      </c>
      <c r="B139" s="20">
        <f>IF('[1]Miter Profiles'!AC139&lt;&gt;"",'[1]Miter Profiles'!AC139,"")</f>
        <v>57</v>
      </c>
      <c r="C139" s="35">
        <f t="shared" si="2"/>
        <v>2.2440944881889764</v>
      </c>
      <c r="D139" s="75" t="s">
        <v>54</v>
      </c>
    </row>
    <row r="140" spans="1:4" ht="15.95" customHeight="1" thickBot="1" x14ac:dyDescent="0.25">
      <c r="A140" s="78" t="str">
        <f>IF('[1]Miter Profiles'!AB140&lt;&gt;"",'[1]Miter Profiles'!AB140,"")</f>
        <v>MP645-38</v>
      </c>
      <c r="B140" s="79">
        <f>IF('[1]Miter Profiles'!AC140&lt;&gt;"",'[1]Miter Profiles'!AC140,"")</f>
        <v>5.4007478600000001</v>
      </c>
      <c r="C140" s="80">
        <f t="shared" si="2"/>
        <v>0.21262786850393703</v>
      </c>
      <c r="D140" s="81" t="s">
        <v>38</v>
      </c>
    </row>
    <row r="141" spans="1:4" ht="15.95" customHeight="1" thickBot="1" x14ac:dyDescent="0.25">
      <c r="A141" s="78" t="str">
        <f>IF('[1]Miter Profiles'!AB141&lt;&gt;"",'[1]Miter Profiles'!AB141,"")</f>
        <v>MP645-57</v>
      </c>
      <c r="B141" s="79">
        <f>IF('[1]Miter Profiles'!AC141&lt;&gt;"",'[1]Miter Profiles'!AC141,"")</f>
        <v>24.400753859999998</v>
      </c>
      <c r="C141" s="80">
        <f t="shared" si="2"/>
        <v>0.96065960078740154</v>
      </c>
      <c r="D141" s="81" t="s">
        <v>23</v>
      </c>
    </row>
    <row r="142" spans="1:4" ht="15.95" customHeight="1" thickBot="1" x14ac:dyDescent="0.25">
      <c r="A142" s="78" t="str">
        <f>IF('[1]Miter Profiles'!AB142&lt;&gt;"",'[1]Miter Profiles'!AB142,"")</f>
        <v>MP645-76</v>
      </c>
      <c r="B142" s="79">
        <f>IF('[1]Miter Profiles'!AC142&lt;&gt;"",'[1]Miter Profiles'!AC142,"")</f>
        <v>43.400753860000002</v>
      </c>
      <c r="C142" s="80">
        <f t="shared" si="2"/>
        <v>1.7086910968503939</v>
      </c>
      <c r="D142" s="83">
        <v>1.71875</v>
      </c>
    </row>
    <row r="143" spans="1:4" ht="15.95" customHeight="1" thickBot="1" x14ac:dyDescent="0.25">
      <c r="A143" s="78" t="str">
        <f>IF('[1]Miter Profiles'!AB143&lt;&gt;"",'[1]Miter Profiles'!AB143,"")</f>
        <v>MP645-89</v>
      </c>
      <c r="B143" s="79">
        <f>IF('[1]Miter Profiles'!AC143&lt;&gt;"",'[1]Miter Profiles'!AC143,"")</f>
        <v>56.400753860000002</v>
      </c>
      <c r="C143" s="80">
        <f t="shared" si="2"/>
        <v>2.2205021204724411</v>
      </c>
      <c r="D143" s="82" t="str">
        <f>IF(B143&lt;&gt;"",VLOOKUP(B143/25.4,'[1]Compatibility Values'!$D$5:$E$85,2,TRUE),"")</f>
        <v>2 7/32</v>
      </c>
    </row>
    <row r="144" spans="1:4" ht="15.95" customHeight="1" thickBot="1" x14ac:dyDescent="0.25">
      <c r="A144" s="11" t="str">
        <f>IF('[1]Miter Profiles'!AB144&lt;&gt;"",'[1]Miter Profiles'!AB144,"")</f>
        <v>MP646-38</v>
      </c>
      <c r="B144" s="20">
        <f>IF('[1]Miter Profiles'!AC144&lt;&gt;"",'[1]Miter Profiles'!AC144,"")</f>
        <v>25.170671899999999</v>
      </c>
      <c r="C144" s="35">
        <f t="shared" si="2"/>
        <v>0.99097133464566933</v>
      </c>
      <c r="D144" s="31">
        <v>1</v>
      </c>
    </row>
    <row r="145" spans="1:4" ht="15.95" customHeight="1" thickBot="1" x14ac:dyDescent="0.25">
      <c r="A145" s="11" t="str">
        <f>IF('[1]Miter Profiles'!AB145&lt;&gt;"",'[1]Miter Profiles'!AB145,"")</f>
        <v>MP646-57</v>
      </c>
      <c r="B145" s="20">
        <f>IF('[1]Miter Profiles'!AC145&lt;&gt;"",'[1]Miter Profiles'!AC145,"")</f>
        <v>25.170671899999999</v>
      </c>
      <c r="C145" s="35">
        <f t="shared" si="2"/>
        <v>0.99097133464566933</v>
      </c>
      <c r="D145" s="31">
        <v>1</v>
      </c>
    </row>
    <row r="146" spans="1:4" ht="15.95" customHeight="1" thickBot="1" x14ac:dyDescent="0.25">
      <c r="A146" s="11" t="str">
        <f>IF('[1]Miter Profiles'!AB146&lt;&gt;"",'[1]Miter Profiles'!AB146,"")</f>
        <v>MP646-76</v>
      </c>
      <c r="B146" s="20">
        <f>IF('[1]Miter Profiles'!AC146&lt;&gt;"",'[1]Miter Profiles'!AC146,"")</f>
        <v>25.170671899999999</v>
      </c>
      <c r="C146" s="35">
        <f t="shared" si="2"/>
        <v>0.99097133464566933</v>
      </c>
      <c r="D146" s="31">
        <v>1</v>
      </c>
    </row>
    <row r="147" spans="1:4" ht="15.95" customHeight="1" thickBot="1" x14ac:dyDescent="0.25">
      <c r="A147" s="78" t="str">
        <f>IF('[1]Miter Profiles'!AB147&lt;&gt;"",'[1]Miter Profiles'!AB147,"")</f>
        <v>MP647-38</v>
      </c>
      <c r="B147" s="79">
        <f>IF('[1]Miter Profiles'!AC147&lt;&gt;"",'[1]Miter Profiles'!AC147,"")</f>
        <v>22.49520094</v>
      </c>
      <c r="C147" s="80">
        <f t="shared" si="2"/>
        <v>0.8856378322834646</v>
      </c>
      <c r="D147" s="82" t="str">
        <f>IF(B147&lt;&gt;"",VLOOKUP(B147/25.4,'[1]Compatibility Values'!$D$5:$E$85,2,TRUE),"")</f>
        <v>7/8</v>
      </c>
    </row>
    <row r="148" spans="1:4" ht="15.95" customHeight="1" thickBot="1" x14ac:dyDescent="0.25">
      <c r="A148" s="78" t="str">
        <f>IF('[1]Miter Profiles'!AB148&lt;&gt;"",'[1]Miter Profiles'!AB148,"")</f>
        <v>MP647-57</v>
      </c>
      <c r="B148" s="79">
        <f>IF('[1]Miter Profiles'!AC148&lt;&gt;"",'[1]Miter Profiles'!AC148,"")</f>
        <v>31.99520094</v>
      </c>
      <c r="C148" s="80">
        <f t="shared" si="2"/>
        <v>1.2596535803149607</v>
      </c>
      <c r="D148" s="82" t="str">
        <f>IF(B148&lt;&gt;"",VLOOKUP(B148/25.4,'[1]Compatibility Values'!$D$5:$E$85,2,TRUE),"")</f>
        <v>1 1/4</v>
      </c>
    </row>
    <row r="149" spans="1:4" ht="15.95" customHeight="1" thickBot="1" x14ac:dyDescent="0.25">
      <c r="A149" s="78" t="str">
        <f>IF('[1]Miter Profiles'!AB149&lt;&gt;"",'[1]Miter Profiles'!AB149,"")</f>
        <v>MP647-76</v>
      </c>
      <c r="B149" s="79">
        <f>IF('[1]Miter Profiles'!AC149&lt;&gt;"",'[1]Miter Profiles'!AC149,"")</f>
        <v>41.495200939999997</v>
      </c>
      <c r="C149" s="80">
        <f t="shared" si="2"/>
        <v>1.6336693283464567</v>
      </c>
      <c r="D149" s="82" t="str">
        <f>IF(B149&lt;&gt;"",VLOOKUP(B149/25.4,'[1]Compatibility Values'!$D$5:$E$85,2,TRUE),"")</f>
        <v>1 5/8</v>
      </c>
    </row>
    <row r="150" spans="1:4" ht="15.95" customHeight="1" thickBot="1" x14ac:dyDescent="0.25">
      <c r="A150" s="11" t="str">
        <f>IF('[1]Miter Profiles'!AB150&lt;&gt;"",'[1]Miter Profiles'!AB150,"")</f>
        <v>MP648-38</v>
      </c>
      <c r="B150" s="20">
        <f>IF('[1]Miter Profiles'!AC150&lt;&gt;"",'[1]Miter Profiles'!AC150,"")</f>
        <v>22.970699629999999</v>
      </c>
      <c r="C150" s="35">
        <f t="shared" si="2"/>
        <v>0.90435825314960627</v>
      </c>
      <c r="D150" s="75" t="s">
        <v>55</v>
      </c>
    </row>
    <row r="151" spans="1:4" ht="15.95" customHeight="1" thickBot="1" x14ac:dyDescent="0.25">
      <c r="A151" s="11" t="str">
        <f>IF('[1]Miter Profiles'!AB151&lt;&gt;"",'[1]Miter Profiles'!AB151,"")</f>
        <v>MP648-57</v>
      </c>
      <c r="B151" s="20">
        <f>IF('[1]Miter Profiles'!AC151&lt;&gt;"",'[1]Miter Profiles'!AC151,"")</f>
        <v>22.970699629999999</v>
      </c>
      <c r="C151" s="35">
        <f t="shared" si="2"/>
        <v>0.90435825314960627</v>
      </c>
      <c r="D151" s="75" t="s">
        <v>37</v>
      </c>
    </row>
    <row r="152" spans="1:4" ht="15.95" customHeight="1" thickBot="1" x14ac:dyDescent="0.25">
      <c r="A152" s="11" t="str">
        <f>IF('[1]Miter Profiles'!AB152&lt;&gt;"",'[1]Miter Profiles'!AB152,"")</f>
        <v>MP648-76</v>
      </c>
      <c r="B152" s="20">
        <f>IF('[1]Miter Profiles'!AC152&lt;&gt;"",'[1]Miter Profiles'!AC152,"")</f>
        <v>22.970699629999999</v>
      </c>
      <c r="C152" s="35">
        <f t="shared" si="2"/>
        <v>0.90435825314960627</v>
      </c>
      <c r="D152" s="75" t="s">
        <v>37</v>
      </c>
    </row>
    <row r="153" spans="1:4" ht="15.95" customHeight="1" thickBot="1" x14ac:dyDescent="0.25">
      <c r="A153" s="78" t="str">
        <f>IF('[1]Miter Profiles'!AB153&lt;&gt;"",'[1]Miter Profiles'!AB153,"")</f>
        <v>MP649-38</v>
      </c>
      <c r="B153" s="79">
        <f>IF('[1]Miter Profiles'!AC153&lt;&gt;"",'[1]Miter Profiles'!AC153,"")</f>
        <v>17.462499999999999</v>
      </c>
      <c r="C153" s="80">
        <f t="shared" si="2"/>
        <v>0.6875</v>
      </c>
      <c r="D153" s="82" t="str">
        <f>IF(B153&lt;&gt;"",VLOOKUP(B153/25.4,'[1]Compatibility Values'!$D$5:$E$85,2,TRUE),"")</f>
        <v>11/16</v>
      </c>
    </row>
    <row r="154" spans="1:4" ht="15.95" customHeight="1" thickBot="1" x14ac:dyDescent="0.25">
      <c r="A154" s="78" t="str">
        <f>IF('[1]Miter Profiles'!AB154&lt;&gt;"",'[1]Miter Profiles'!AB154,"")</f>
        <v>MP649-57</v>
      </c>
      <c r="B154" s="79">
        <f>IF('[1]Miter Profiles'!AC154&lt;&gt;"",'[1]Miter Profiles'!AC154,"")</f>
        <v>17.462499999999999</v>
      </c>
      <c r="C154" s="80">
        <f t="shared" si="2"/>
        <v>0.6875</v>
      </c>
      <c r="D154" s="82" t="str">
        <f>IF(B154&lt;&gt;"",VLOOKUP(B154/25.4,'[1]Compatibility Values'!$D$5:$E$85,2,TRUE),"")</f>
        <v>11/16</v>
      </c>
    </row>
    <row r="155" spans="1:4" ht="15.95" customHeight="1" thickBot="1" x14ac:dyDescent="0.25">
      <c r="A155" s="78" t="str">
        <f>IF('[1]Miter Profiles'!AB155&lt;&gt;"",'[1]Miter Profiles'!AB155,"")</f>
        <v>MP649-76</v>
      </c>
      <c r="B155" s="79">
        <f>IF('[1]Miter Profiles'!AC155&lt;&gt;"",'[1]Miter Profiles'!AC155,"")</f>
        <v>17.462499999999999</v>
      </c>
      <c r="C155" s="80">
        <f t="shared" si="2"/>
        <v>0.6875</v>
      </c>
      <c r="D155" s="82" t="str">
        <f>IF(B155&lt;&gt;"",VLOOKUP(B155/25.4,'[1]Compatibility Values'!$D$5:$E$85,2,TRUE),"")</f>
        <v>11/16</v>
      </c>
    </row>
    <row r="156" spans="1:4" ht="15.95" customHeight="1" thickBot="1" x14ac:dyDescent="0.25">
      <c r="A156" s="11" t="str">
        <f>IF('[1]Miter Profiles'!AB156&lt;&gt;"",'[1]Miter Profiles'!AB156,"")</f>
        <v>MP650-38</v>
      </c>
      <c r="B156" s="20">
        <f>IF('[1]Miter Profiles'!AC156&lt;&gt;"",'[1]Miter Profiles'!AC156,"")</f>
        <v>9.5250000000000004</v>
      </c>
      <c r="C156" s="35">
        <f t="shared" si="2"/>
        <v>0.37500000000000006</v>
      </c>
      <c r="D156" s="31" t="str">
        <f>IF(B156&lt;&gt;"",VLOOKUP(B156/25.4,'[1]Compatibility Values'!$D$5:$E$85,2,TRUE),"")</f>
        <v>3/8</v>
      </c>
    </row>
    <row r="157" spans="1:4" ht="15.95" customHeight="1" thickBot="1" x14ac:dyDescent="0.25">
      <c r="A157" s="11" t="str">
        <f>IF('[1]Miter Profiles'!AB157&lt;&gt;"",'[1]Miter Profiles'!AB157,"")</f>
        <v>MP650-57</v>
      </c>
      <c r="B157" s="20">
        <f>IF('[1]Miter Profiles'!AC157&lt;&gt;"",'[1]Miter Profiles'!AC157,"")</f>
        <v>9.5250000000000004</v>
      </c>
      <c r="C157" s="35">
        <f t="shared" si="2"/>
        <v>0.37500000000000006</v>
      </c>
      <c r="D157" s="31" t="str">
        <f>IF(B157&lt;&gt;"",VLOOKUP(B157/25.4,'[1]Compatibility Values'!$D$5:$E$85,2,TRUE),"")</f>
        <v>3/8</v>
      </c>
    </row>
    <row r="158" spans="1:4" ht="15.95" customHeight="1" thickBot="1" x14ac:dyDescent="0.25">
      <c r="A158" s="11" t="str">
        <f>IF('[1]Miter Profiles'!AB158&lt;&gt;"",'[1]Miter Profiles'!AB158,"")</f>
        <v>MP650-76</v>
      </c>
      <c r="B158" s="20">
        <f>IF('[1]Miter Profiles'!AC158&lt;&gt;"",'[1]Miter Profiles'!AC158,"")</f>
        <v>9.5250000000000004</v>
      </c>
      <c r="C158" s="35">
        <f t="shared" si="2"/>
        <v>0.37500000000000006</v>
      </c>
      <c r="D158" s="31" t="str">
        <f>IF(B158&lt;&gt;"",VLOOKUP(B158/25.4,'[1]Compatibility Values'!$D$5:$E$85,2,TRUE),"")</f>
        <v>3/8</v>
      </c>
    </row>
    <row r="159" spans="1:4" ht="15.95" customHeight="1" thickBot="1" x14ac:dyDescent="0.25">
      <c r="A159" s="78" t="str">
        <f>IF('[1]Miter Profiles'!AB159&lt;&gt;"",'[1]Miter Profiles'!AB159,"")</f>
        <v>MP651-38</v>
      </c>
      <c r="B159" s="79">
        <f>IF('[1]Miter Profiles'!AC159&lt;&gt;"",'[1]Miter Profiles'!AC159,"")</f>
        <v>4.7473986200000002</v>
      </c>
      <c r="C159" s="80">
        <f t="shared" si="2"/>
        <v>0.18690545748031498</v>
      </c>
      <c r="D159" s="81" t="s">
        <v>46</v>
      </c>
    </row>
    <row r="160" spans="1:4" ht="15.95" customHeight="1" thickBot="1" x14ac:dyDescent="0.25">
      <c r="A160" s="78" t="str">
        <f>IF('[1]Miter Profiles'!AB160&lt;&gt;"",'[1]Miter Profiles'!AB160,"")</f>
        <v>MP651-57</v>
      </c>
      <c r="B160" s="79">
        <f>IF('[1]Miter Profiles'!AC160&lt;&gt;"",'[1]Miter Profiles'!AC160,"")</f>
        <v>4.7473986200000002</v>
      </c>
      <c r="C160" s="80">
        <f t="shared" si="2"/>
        <v>0.18690545748031498</v>
      </c>
      <c r="D160" s="81" t="s">
        <v>46</v>
      </c>
    </row>
    <row r="161" spans="1:4" ht="15.95" customHeight="1" thickBot="1" x14ac:dyDescent="0.25">
      <c r="A161" s="78" t="str">
        <f>IF('[1]Miter Profiles'!AB161&lt;&gt;"",'[1]Miter Profiles'!AB161,"")</f>
        <v>MP651-76</v>
      </c>
      <c r="B161" s="79">
        <f>IF('[1]Miter Profiles'!AC161&lt;&gt;"",'[1]Miter Profiles'!AC161,"")</f>
        <v>4.7473986200000002</v>
      </c>
      <c r="C161" s="80">
        <f t="shared" si="2"/>
        <v>0.18690545748031498</v>
      </c>
      <c r="D161" s="81" t="s">
        <v>46</v>
      </c>
    </row>
    <row r="162" spans="1:4" ht="15.95" customHeight="1" thickBot="1" x14ac:dyDescent="0.25">
      <c r="A162" s="11" t="str">
        <f>IF('[1]Miter Profiles'!AB162&lt;&gt;"",'[1]Miter Profiles'!AB162,"")</f>
        <v>MP652-38</v>
      </c>
      <c r="B162" s="20">
        <f>IF('[1]Miter Profiles'!AC162&lt;&gt;"",'[1]Miter Profiles'!AC162,"")</f>
        <v>11.171999749999999</v>
      </c>
      <c r="C162" s="35">
        <f t="shared" si="2"/>
        <v>0.43984250984251971</v>
      </c>
      <c r="D162" s="31" t="str">
        <f>IF(B162&lt;&gt;"",VLOOKUP(B162/25.4,'[1]Compatibility Values'!$D$5:$E$85,2,TRUE),"")</f>
        <v>7/16</v>
      </c>
    </row>
    <row r="163" spans="1:4" ht="15.95" customHeight="1" thickBot="1" x14ac:dyDescent="0.25">
      <c r="A163" s="11" t="str">
        <f>IF('[1]Miter Profiles'!AB163&lt;&gt;"",'[1]Miter Profiles'!AB163,"")</f>
        <v>MP652-57</v>
      </c>
      <c r="B163" s="20">
        <f>IF('[1]Miter Profiles'!AC163&lt;&gt;"",'[1]Miter Profiles'!AC163,"")</f>
        <v>11.171999749999999</v>
      </c>
      <c r="C163" s="35">
        <f t="shared" si="2"/>
        <v>0.43984250984251971</v>
      </c>
      <c r="D163" s="31" t="str">
        <f>IF(B163&lt;&gt;"",VLOOKUP(B163/25.4,'[1]Compatibility Values'!$D$5:$E$85,2,TRUE),"")</f>
        <v>7/16</v>
      </c>
    </row>
    <row r="164" spans="1:4" ht="15.95" customHeight="1" thickBot="1" x14ac:dyDescent="0.25">
      <c r="A164" s="11" t="str">
        <f>IF('[1]Miter Profiles'!AB164&lt;&gt;"",'[1]Miter Profiles'!AB164,"")</f>
        <v>MP652-76</v>
      </c>
      <c r="B164" s="20">
        <f>IF('[1]Miter Profiles'!AC164&lt;&gt;"",'[1]Miter Profiles'!AC164,"")</f>
        <v>11.171999749999999</v>
      </c>
      <c r="C164" s="35">
        <f t="shared" si="2"/>
        <v>0.43984250984251971</v>
      </c>
      <c r="D164" s="31" t="str">
        <f>IF(B164&lt;&gt;"",VLOOKUP(B164/25.4,'[1]Compatibility Values'!$D$5:$E$85,2,TRUE),"")</f>
        <v>7/16</v>
      </c>
    </row>
    <row r="165" spans="1:4" ht="15.95" customHeight="1" thickBot="1" x14ac:dyDescent="0.25">
      <c r="A165" s="78" t="str">
        <f>IF('[1]Miter Profiles'!AB165&lt;&gt;"",'[1]Miter Profiles'!AB165,"")</f>
        <v>MP653-38</v>
      </c>
      <c r="B165" s="79">
        <f>IF('[1]Miter Profiles'!AC165&lt;&gt;"",'[1]Miter Profiles'!AC165,"")</f>
        <v>1.5874999999999999</v>
      </c>
      <c r="C165" s="80">
        <f t="shared" si="2"/>
        <v>6.25E-2</v>
      </c>
      <c r="D165" s="82" t="str">
        <f>IF(B165&lt;&gt;"",VLOOKUP(B165/25.4,'[1]Compatibility Values'!$D$5:$E$85,2,TRUE),"")</f>
        <v>1/16</v>
      </c>
    </row>
    <row r="166" spans="1:4" ht="15.95" customHeight="1" thickBot="1" x14ac:dyDescent="0.25">
      <c r="A166" s="78" t="str">
        <f>IF('[1]Miter Profiles'!AB166&lt;&gt;"",'[1]Miter Profiles'!AB166,"")</f>
        <v>MP653-57</v>
      </c>
      <c r="B166" s="79">
        <f>IF('[1]Miter Profiles'!AC166&lt;&gt;"",'[1]Miter Profiles'!AC166,"")</f>
        <v>1.5874999999999999</v>
      </c>
      <c r="C166" s="80">
        <f t="shared" si="2"/>
        <v>6.25E-2</v>
      </c>
      <c r="D166" s="82" t="str">
        <f>IF(B166&lt;&gt;"",VLOOKUP(B166/25.4,'[1]Compatibility Values'!$D$5:$E$85,2,TRUE),"")</f>
        <v>1/16</v>
      </c>
    </row>
    <row r="167" spans="1:4" ht="15.95" customHeight="1" thickBot="1" x14ac:dyDescent="0.25">
      <c r="A167" s="78" t="str">
        <f>IF('[1]Miter Profiles'!AB167&lt;&gt;"",'[1]Miter Profiles'!AB167,"")</f>
        <v>MP653-76</v>
      </c>
      <c r="B167" s="79">
        <f>IF('[1]Miter Profiles'!AC167&lt;&gt;"",'[1]Miter Profiles'!AC167,"")</f>
        <v>1.5874999999999999</v>
      </c>
      <c r="C167" s="80">
        <f t="shared" si="2"/>
        <v>6.25E-2</v>
      </c>
      <c r="D167" s="82" t="str">
        <f>IF(B167&lt;&gt;"",VLOOKUP(B167/25.4,'[1]Compatibility Values'!$D$5:$E$85,2,TRUE),"")</f>
        <v>1/16</v>
      </c>
    </row>
    <row r="168" spans="1:4" ht="15.95" customHeight="1" thickBot="1" x14ac:dyDescent="0.25">
      <c r="A168" s="11" t="str">
        <f>IF('[1]Miter Profiles'!AB168&lt;&gt;"",'[1]Miter Profiles'!AB168,"")</f>
        <v>MP654-38</v>
      </c>
      <c r="B168" s="20">
        <f>IF('[1]Miter Profiles'!AC168&lt;&gt;"",'[1]Miter Profiles'!AC168,"")</f>
        <v>2.8959888199999999</v>
      </c>
      <c r="C168" s="35">
        <f t="shared" si="2"/>
        <v>0.11401530787401574</v>
      </c>
      <c r="D168" s="75" t="s">
        <v>47</v>
      </c>
    </row>
    <row r="169" spans="1:4" ht="15.95" customHeight="1" thickBot="1" x14ac:dyDescent="0.25">
      <c r="A169" s="11" t="str">
        <f>IF('[1]Miter Profiles'!AB169&lt;&gt;"",'[1]Miter Profiles'!AB169,"")</f>
        <v>MP654-57</v>
      </c>
      <c r="B169" s="20">
        <f>IF('[1]Miter Profiles'!AC169&lt;&gt;"",'[1]Miter Profiles'!AC169,"")</f>
        <v>2.8959888199999999</v>
      </c>
      <c r="C169" s="35">
        <f t="shared" si="2"/>
        <v>0.11401530787401574</v>
      </c>
      <c r="D169" s="75" t="s">
        <v>47</v>
      </c>
    </row>
    <row r="170" spans="1:4" ht="15.95" customHeight="1" thickBot="1" x14ac:dyDescent="0.25">
      <c r="A170" s="11" t="str">
        <f>IF('[1]Miter Profiles'!AB170&lt;&gt;"",'[1]Miter Profiles'!AB170,"")</f>
        <v>MP654-76</v>
      </c>
      <c r="B170" s="20">
        <f>IF('[1]Miter Profiles'!AC170&lt;&gt;"",'[1]Miter Profiles'!AC170,"")</f>
        <v>2.8959888199999999</v>
      </c>
      <c r="C170" s="35">
        <f t="shared" si="2"/>
        <v>0.11401530787401574</v>
      </c>
      <c r="D170" s="75" t="s">
        <v>47</v>
      </c>
    </row>
    <row r="171" spans="1:4" ht="15.95" customHeight="1" thickBot="1" x14ac:dyDescent="0.25">
      <c r="A171" s="78" t="str">
        <f>IF('[1]Miter Profiles'!AB171&lt;&gt;"",'[1]Miter Profiles'!AB171,"")</f>
        <v>MP655-38</v>
      </c>
      <c r="B171" s="79">
        <f>IF('[1]Miter Profiles'!AC171&lt;&gt;"",'[1]Miter Profiles'!AC171,"")</f>
        <v>6.35</v>
      </c>
      <c r="C171" s="80">
        <f t="shared" si="2"/>
        <v>0.25</v>
      </c>
      <c r="D171" s="82" t="str">
        <f>IF(B171&lt;&gt;"",VLOOKUP(B171/25.4,'[1]Compatibility Values'!$D$5:$E$85,2,TRUE),"")</f>
        <v>1/4</v>
      </c>
    </row>
    <row r="172" spans="1:4" ht="15.95" customHeight="1" thickBot="1" x14ac:dyDescent="0.25">
      <c r="A172" s="78" t="str">
        <f>IF('[1]Miter Profiles'!AB172&lt;&gt;"",'[1]Miter Profiles'!AB172,"")</f>
        <v>MP655-57</v>
      </c>
      <c r="B172" s="79">
        <f>IF('[1]Miter Profiles'!AC172&lt;&gt;"",'[1]Miter Profiles'!AC172,"")</f>
        <v>6.35</v>
      </c>
      <c r="C172" s="80">
        <f t="shared" si="2"/>
        <v>0.25</v>
      </c>
      <c r="D172" s="82" t="str">
        <f>IF(B172&lt;&gt;"",VLOOKUP(B172/25.4,'[1]Compatibility Values'!$D$5:$E$85,2,TRUE),"")</f>
        <v>1/4</v>
      </c>
    </row>
    <row r="173" spans="1:4" ht="15.95" customHeight="1" thickBot="1" x14ac:dyDescent="0.25">
      <c r="A173" s="78" t="str">
        <f>IF('[1]Miter Profiles'!AB173&lt;&gt;"",'[1]Miter Profiles'!AB173,"")</f>
        <v>MP655-76</v>
      </c>
      <c r="B173" s="79">
        <f>IF('[1]Miter Profiles'!AC173&lt;&gt;"",'[1]Miter Profiles'!AC173,"")</f>
        <v>6.35</v>
      </c>
      <c r="C173" s="80">
        <f t="shared" si="2"/>
        <v>0.25</v>
      </c>
      <c r="D173" s="82" t="str">
        <f>IF(B173&lt;&gt;"",VLOOKUP(B173/25.4,'[1]Compatibility Values'!$D$5:$E$85,2,TRUE),"")</f>
        <v>1/4</v>
      </c>
    </row>
    <row r="174" spans="1:4" ht="15.95" customHeight="1" thickBot="1" x14ac:dyDescent="0.25">
      <c r="A174" s="11" t="str">
        <f>IF('[1]Miter Profiles'!AB174&lt;&gt;"",'[1]Miter Profiles'!AB174,"")</f>
        <v>MP656-38</v>
      </c>
      <c r="B174" s="20">
        <f>IF('[1]Miter Profiles'!AC174&lt;&gt;"",'[1]Miter Profiles'!AC174,"")</f>
        <v>8.3185000000000002</v>
      </c>
      <c r="C174" s="35">
        <f t="shared" si="2"/>
        <v>0.32750000000000001</v>
      </c>
      <c r="D174" s="31" t="str">
        <f>IF(B174&lt;&gt;"",VLOOKUP(B174/25.4,'[1]Compatibility Values'!$D$5:$E$85,2,TRUE),"")</f>
        <v>5/16</v>
      </c>
    </row>
    <row r="175" spans="1:4" ht="15.95" customHeight="1" thickBot="1" x14ac:dyDescent="0.25">
      <c r="A175" s="11" t="str">
        <f>IF('[1]Miter Profiles'!AB175&lt;&gt;"",'[1]Miter Profiles'!AB175,"")</f>
        <v>MP656-57</v>
      </c>
      <c r="B175" s="20">
        <f>IF('[1]Miter Profiles'!AC175&lt;&gt;"",'[1]Miter Profiles'!AC175,"")</f>
        <v>8.3185000000000002</v>
      </c>
      <c r="C175" s="35">
        <f t="shared" si="2"/>
        <v>0.32750000000000001</v>
      </c>
      <c r="D175" s="31" t="str">
        <f>IF(B175&lt;&gt;"",VLOOKUP(B175/25.4,'[1]Compatibility Values'!$D$5:$E$85,2,TRUE),"")</f>
        <v>5/16</v>
      </c>
    </row>
    <row r="176" spans="1:4" ht="15.95" customHeight="1" thickBot="1" x14ac:dyDescent="0.25">
      <c r="A176" s="11" t="str">
        <f>IF('[1]Miter Profiles'!AB176&lt;&gt;"",'[1]Miter Profiles'!AB176,"")</f>
        <v>MP656-76</v>
      </c>
      <c r="B176" s="20">
        <f>IF('[1]Miter Profiles'!AC176&lt;&gt;"",'[1]Miter Profiles'!AC176,"")</f>
        <v>8.3185000000000002</v>
      </c>
      <c r="C176" s="35">
        <f t="shared" si="2"/>
        <v>0.32750000000000001</v>
      </c>
      <c r="D176" s="31" t="str">
        <f>IF(B176&lt;&gt;"",VLOOKUP(B176/25.4,'[1]Compatibility Values'!$D$5:$E$85,2,TRUE),"")</f>
        <v>5/16</v>
      </c>
    </row>
    <row r="177" spans="1:4" ht="15.95" customHeight="1" thickBot="1" x14ac:dyDescent="0.25">
      <c r="A177" s="78" t="str">
        <f>IF('[1]Miter Profiles'!AB177&lt;&gt;"",'[1]Miter Profiles'!AB177,"")</f>
        <v>MP657-38</v>
      </c>
      <c r="B177" s="79">
        <f>IF('[1]Miter Profiles'!AC177&lt;&gt;"",'[1]Miter Profiles'!AC177,"")</f>
        <v>8.4103801499999999</v>
      </c>
      <c r="C177" s="80">
        <f t="shared" si="2"/>
        <v>0.33111732874015748</v>
      </c>
      <c r="D177" s="81" t="s">
        <v>25</v>
      </c>
    </row>
    <row r="178" spans="1:4" ht="15.95" customHeight="1" thickBot="1" x14ac:dyDescent="0.25">
      <c r="A178" s="78" t="str">
        <f>IF('[1]Miter Profiles'!AB178&lt;&gt;"",'[1]Miter Profiles'!AB178,"")</f>
        <v>MP657-57</v>
      </c>
      <c r="B178" s="79">
        <f>IF('[1]Miter Profiles'!AC178&lt;&gt;"",'[1]Miter Profiles'!AC178,"")</f>
        <v>8.4103801499999999</v>
      </c>
      <c r="C178" s="80">
        <f t="shared" si="2"/>
        <v>0.33111732874015748</v>
      </c>
      <c r="D178" s="81" t="s">
        <v>25</v>
      </c>
    </row>
    <row r="179" spans="1:4" ht="15.95" customHeight="1" thickBot="1" x14ac:dyDescent="0.25">
      <c r="A179" s="78" t="str">
        <f>IF('[1]Miter Profiles'!AB179&lt;&gt;"",'[1]Miter Profiles'!AB179,"")</f>
        <v>MP657-76</v>
      </c>
      <c r="B179" s="79">
        <f>IF('[1]Miter Profiles'!AC179&lt;&gt;"",'[1]Miter Profiles'!AC179,"")</f>
        <v>8.4103801499999999</v>
      </c>
      <c r="C179" s="80">
        <f t="shared" si="2"/>
        <v>0.33111732874015748</v>
      </c>
      <c r="D179" s="81" t="s">
        <v>25</v>
      </c>
    </row>
    <row r="180" spans="1:4" ht="15.95" customHeight="1" thickBot="1" x14ac:dyDescent="0.25">
      <c r="A180" s="11" t="str">
        <f>IF('[1]Miter Profiles'!AB180&lt;&gt;"",'[1]Miter Profiles'!AB180,"")</f>
        <v>MP658-38</v>
      </c>
      <c r="B180" s="20">
        <f>IF('[1]Miter Profiles'!AC180&lt;&gt;"",'[1]Miter Profiles'!AC180,"")</f>
        <v>31.327628059999999</v>
      </c>
      <c r="C180" s="35">
        <f t="shared" si="2"/>
        <v>1.2333711834645669</v>
      </c>
      <c r="D180" s="31" t="str">
        <f>IF(B180&lt;&gt;"",VLOOKUP(B180/25.4,'[1]Compatibility Values'!$D$5:$E$85,2,TRUE),"")</f>
        <v>1 7/32</v>
      </c>
    </row>
    <row r="181" spans="1:4" ht="15.95" customHeight="1" thickBot="1" x14ac:dyDescent="0.25">
      <c r="A181" s="11" t="str">
        <f>IF('[1]Miter Profiles'!AB181&lt;&gt;"",'[1]Miter Profiles'!AB181,"")</f>
        <v>MP658-57</v>
      </c>
      <c r="B181" s="20">
        <f>IF('[1]Miter Profiles'!AC181&lt;&gt;"",'[1]Miter Profiles'!AC181,"")</f>
        <v>31.327628059999999</v>
      </c>
      <c r="C181" s="35">
        <f t="shared" si="2"/>
        <v>1.2333711834645669</v>
      </c>
      <c r="D181" s="31" t="str">
        <f>IF(B181&lt;&gt;"",VLOOKUP(B181/25.4,'[1]Compatibility Values'!$D$5:$E$85,2,TRUE),"")</f>
        <v>1 7/32</v>
      </c>
    </row>
    <row r="182" spans="1:4" ht="15.95" customHeight="1" thickBot="1" x14ac:dyDescent="0.25">
      <c r="A182" s="11" t="str">
        <f>IF('[1]Miter Profiles'!AB182&lt;&gt;"",'[1]Miter Profiles'!AB182,"")</f>
        <v>MP658-76</v>
      </c>
      <c r="B182" s="20">
        <f>IF('[1]Miter Profiles'!AC182&lt;&gt;"",'[1]Miter Profiles'!AC182,"")</f>
        <v>31.327628059999999</v>
      </c>
      <c r="C182" s="35">
        <f t="shared" si="2"/>
        <v>1.2333711834645669</v>
      </c>
      <c r="D182" s="31" t="str">
        <f>IF(B182&lt;&gt;"",VLOOKUP(B182/25.4,'[1]Compatibility Values'!$D$5:$E$85,2,TRUE),"")</f>
        <v>1 7/32</v>
      </c>
    </row>
    <row r="183" spans="1:4" ht="15.95" customHeight="1" thickBot="1" x14ac:dyDescent="0.25">
      <c r="A183" s="78" t="str">
        <f>IF('[1]Miter Profiles'!AB183&lt;&gt;"",'[1]Miter Profiles'!AB183,"")</f>
        <v>MP659-38</v>
      </c>
      <c r="B183" s="79">
        <f>IF('[1]Miter Profiles'!AC183&lt;&gt;"",'[1]Miter Profiles'!AC183,"")</f>
        <v>18.337186249999998</v>
      </c>
      <c r="C183" s="80">
        <f t="shared" si="2"/>
        <v>0.72193646653543309</v>
      </c>
      <c r="D183" s="82" t="str">
        <f>IF(B183&lt;&gt;"",VLOOKUP(B183/25.4,'[1]Compatibility Values'!$D$5:$E$85,2,TRUE),"")</f>
        <v>23/32</v>
      </c>
    </row>
    <row r="184" spans="1:4" ht="15.95" customHeight="1" thickBot="1" x14ac:dyDescent="0.25">
      <c r="A184" s="78" t="str">
        <f>IF('[1]Miter Profiles'!AB184&lt;&gt;"",'[1]Miter Profiles'!AB184,"")</f>
        <v>MP659-57</v>
      </c>
      <c r="B184" s="79">
        <f>IF('[1]Miter Profiles'!AC184&lt;&gt;"",'[1]Miter Profiles'!AC184,"")</f>
        <v>18.337186249999998</v>
      </c>
      <c r="C184" s="80">
        <f t="shared" si="2"/>
        <v>0.72193646653543309</v>
      </c>
      <c r="D184" s="82" t="str">
        <f>IF(B184&lt;&gt;"",VLOOKUP(B184/25.4,'[1]Compatibility Values'!$D$5:$E$85,2,TRUE),"")</f>
        <v>23/32</v>
      </c>
    </row>
    <row r="185" spans="1:4" ht="15.95" customHeight="1" thickBot="1" x14ac:dyDescent="0.25">
      <c r="A185" s="78" t="str">
        <f>IF('[1]Miter Profiles'!AB185&lt;&gt;"",'[1]Miter Profiles'!AB185,"")</f>
        <v>MP659-76</v>
      </c>
      <c r="B185" s="79">
        <f>IF('[1]Miter Profiles'!AC185&lt;&gt;"",'[1]Miter Profiles'!AC185,"")</f>
        <v>18.337186249999998</v>
      </c>
      <c r="C185" s="80">
        <f t="shared" si="2"/>
        <v>0.72193646653543309</v>
      </c>
      <c r="D185" s="82" t="str">
        <f>IF(B185&lt;&gt;"",VLOOKUP(B185/25.4,'[1]Compatibility Values'!$D$5:$E$85,2,TRUE),"")</f>
        <v>23/32</v>
      </c>
    </row>
    <row r="186" spans="1:4" ht="15.95" customHeight="1" thickBot="1" x14ac:dyDescent="0.25">
      <c r="A186" s="11" t="str">
        <f>IF('[1]Miter Profiles'!AB186&lt;&gt;"",'[1]Miter Profiles'!AB186,"")</f>
        <v>MP660-38</v>
      </c>
      <c r="B186" s="20">
        <f>IF('[1]Miter Profiles'!AC186&lt;&gt;"",'[1]Miter Profiles'!AC186,"")</f>
        <v>20.711579390000001</v>
      </c>
      <c r="C186" s="35">
        <f t="shared" si="2"/>
        <v>0.81541651141732285</v>
      </c>
      <c r="D186" s="31" t="str">
        <f>IF(B186&lt;&gt;"",VLOOKUP(B186/25.4,'[1]Compatibility Values'!$D$5:$E$85,2,TRUE),"")</f>
        <v>13/16</v>
      </c>
    </row>
    <row r="187" spans="1:4" ht="15.95" customHeight="1" thickBot="1" x14ac:dyDescent="0.25">
      <c r="A187" s="11" t="str">
        <f>IF('[1]Miter Profiles'!AB187&lt;&gt;"",'[1]Miter Profiles'!AB187,"")</f>
        <v>MP660-57</v>
      </c>
      <c r="B187" s="20">
        <f>IF('[1]Miter Profiles'!AC187&lt;&gt;"",'[1]Miter Profiles'!AC187,"")</f>
        <v>20.711579390000001</v>
      </c>
      <c r="C187" s="35">
        <f t="shared" si="2"/>
        <v>0.81541651141732285</v>
      </c>
      <c r="D187" s="31" t="str">
        <f>IF(B187&lt;&gt;"",VLOOKUP(B187/25.4,'[1]Compatibility Values'!$D$5:$E$85,2,TRUE),"")</f>
        <v>13/16</v>
      </c>
    </row>
    <row r="188" spans="1:4" ht="15.95" customHeight="1" thickBot="1" x14ac:dyDescent="0.25">
      <c r="A188" s="11" t="str">
        <f>IF('[1]Miter Profiles'!AB188&lt;&gt;"",'[1]Miter Profiles'!AB188,"")</f>
        <v>MP660-76</v>
      </c>
      <c r="B188" s="20">
        <f>IF('[1]Miter Profiles'!AC188&lt;&gt;"",'[1]Miter Profiles'!AC188,"")</f>
        <v>20.711579390000001</v>
      </c>
      <c r="C188" s="35">
        <f t="shared" si="2"/>
        <v>0.81541651141732285</v>
      </c>
      <c r="D188" s="31" t="str">
        <f>IF(B188&lt;&gt;"",VLOOKUP(B188/25.4,'[1]Compatibility Values'!$D$5:$E$85,2,TRUE),"")</f>
        <v>13/16</v>
      </c>
    </row>
    <row r="189" spans="1:4" ht="15.95" customHeight="1" thickBot="1" x14ac:dyDescent="0.25">
      <c r="A189" s="78" t="str">
        <f>IF('[1]Miter Profiles'!AB189&lt;&gt;"",'[1]Miter Profiles'!AB189,"")</f>
        <v>MP661-38</v>
      </c>
      <c r="B189" s="79">
        <f>IF('[1]Miter Profiles'!AC189&lt;&gt;"",'[1]Miter Profiles'!AC189,"")</f>
        <v>6.7309999999999999</v>
      </c>
      <c r="C189" s="80">
        <f t="shared" si="2"/>
        <v>0.26500000000000001</v>
      </c>
      <c r="D189" s="82" t="str">
        <f>IF(B189&lt;&gt;"",VLOOKUP(B189/25.4,'[1]Compatibility Values'!$D$5:$E$85,2,TRUE),"")</f>
        <v>1/4</v>
      </c>
    </row>
    <row r="190" spans="1:4" ht="15.95" customHeight="1" thickBot="1" x14ac:dyDescent="0.25">
      <c r="A190" s="78" t="str">
        <f>IF('[1]Miter Profiles'!AB190&lt;&gt;"",'[1]Miter Profiles'!AB190,"")</f>
        <v>MP661-57</v>
      </c>
      <c r="B190" s="79">
        <f>IF('[1]Miter Profiles'!AC190&lt;&gt;"",'[1]Miter Profiles'!AC190,"")</f>
        <v>6.7309999999999999</v>
      </c>
      <c r="C190" s="80">
        <f t="shared" si="2"/>
        <v>0.26500000000000001</v>
      </c>
      <c r="D190" s="82" t="str">
        <f>IF(B190&lt;&gt;"",VLOOKUP(B190/25.4,'[1]Compatibility Values'!$D$5:$E$85,2,TRUE),"")</f>
        <v>1/4</v>
      </c>
    </row>
    <row r="191" spans="1:4" ht="15.95" customHeight="1" thickBot="1" x14ac:dyDescent="0.25">
      <c r="A191" s="78" t="str">
        <f>IF('[1]Miter Profiles'!AB191&lt;&gt;"",'[1]Miter Profiles'!AB191,"")</f>
        <v>MP661-76</v>
      </c>
      <c r="B191" s="79">
        <f>IF('[1]Miter Profiles'!AC191&lt;&gt;"",'[1]Miter Profiles'!AC191,"")</f>
        <v>6.7309999999999999</v>
      </c>
      <c r="C191" s="80">
        <f t="shared" si="2"/>
        <v>0.26500000000000001</v>
      </c>
      <c r="D191" s="82" t="str">
        <f>IF(B191&lt;&gt;"",VLOOKUP(B191/25.4,'[1]Compatibility Values'!$D$5:$E$85,2,TRUE),"")</f>
        <v>1/4</v>
      </c>
    </row>
    <row r="192" spans="1:4" ht="15.95" customHeight="1" thickBot="1" x14ac:dyDescent="0.25">
      <c r="A192" s="11" t="str">
        <f>IF('[1]Miter Profiles'!AB192&lt;&gt;"",'[1]Miter Profiles'!AB192,"")</f>
        <v>MP662-38</v>
      </c>
      <c r="B192" s="20">
        <f>IF('[1]Miter Profiles'!AC192&lt;&gt;"",'[1]Miter Profiles'!AC192,"")</f>
        <v>12.7</v>
      </c>
      <c r="C192" s="35">
        <f t="shared" si="2"/>
        <v>0.5</v>
      </c>
      <c r="D192" s="31" t="str">
        <f>IF(B192&lt;&gt;"",VLOOKUP(B192/25.4,'[1]Compatibility Values'!$D$5:$E$85,2,TRUE),"")</f>
        <v>1/2</v>
      </c>
    </row>
    <row r="193" spans="1:4" ht="15.95" customHeight="1" thickBot="1" x14ac:dyDescent="0.25">
      <c r="A193" s="11" t="str">
        <f>IF('[1]Miter Profiles'!AB193&lt;&gt;"",'[1]Miter Profiles'!AB193,"")</f>
        <v>MP662-57</v>
      </c>
      <c r="B193" s="20">
        <f>IF('[1]Miter Profiles'!AC193&lt;&gt;"",'[1]Miter Profiles'!AC193,"")</f>
        <v>12.7</v>
      </c>
      <c r="C193" s="35">
        <f t="shared" si="2"/>
        <v>0.5</v>
      </c>
      <c r="D193" s="31" t="str">
        <f>IF(B193&lt;&gt;"",VLOOKUP(B193/25.4,'[1]Compatibility Values'!$D$5:$E$85,2,TRUE),"")</f>
        <v>1/2</v>
      </c>
    </row>
    <row r="194" spans="1:4" ht="15.95" customHeight="1" thickBot="1" x14ac:dyDescent="0.25">
      <c r="A194" s="11" t="str">
        <f>IF('[1]Miter Profiles'!AB194&lt;&gt;"",'[1]Miter Profiles'!AB194,"")</f>
        <v>MP662-76</v>
      </c>
      <c r="B194" s="20">
        <f>IF('[1]Miter Profiles'!AC194&lt;&gt;"",'[1]Miter Profiles'!AC194,"")</f>
        <v>12.7</v>
      </c>
      <c r="C194" s="35">
        <f t="shared" si="2"/>
        <v>0.5</v>
      </c>
      <c r="D194" s="31" t="str">
        <f>IF(B194&lt;&gt;"",VLOOKUP(B194/25.4,'[1]Compatibility Values'!$D$5:$E$85,2,TRUE),"")</f>
        <v>1/2</v>
      </c>
    </row>
    <row r="195" spans="1:4" ht="15.95" customHeight="1" thickBot="1" x14ac:dyDescent="0.25">
      <c r="A195" s="78" t="str">
        <f>IF('[1]Miter Profiles'!AB195&lt;&gt;"",'[1]Miter Profiles'!AB195,"")</f>
        <v>MP663-38</v>
      </c>
      <c r="B195" s="79">
        <f>IF('[1]Miter Profiles'!AC195&lt;&gt;"",'[1]Miter Profiles'!AC195,"")</f>
        <v>9.7348828399999991</v>
      </c>
      <c r="C195" s="80">
        <f t="shared" si="2"/>
        <v>0.38326310393700785</v>
      </c>
      <c r="D195" s="82" t="str">
        <f>IF(B195&lt;&gt;"",VLOOKUP(B195/25.4,'[1]Compatibility Values'!$D$5:$E$85,2,TRUE),"")</f>
        <v>3/8</v>
      </c>
    </row>
    <row r="196" spans="1:4" ht="15.95" customHeight="1" thickBot="1" x14ac:dyDescent="0.25">
      <c r="A196" s="78" t="str">
        <f>IF('[1]Miter Profiles'!AB196&lt;&gt;"",'[1]Miter Profiles'!AB196,"")</f>
        <v>MP663-57</v>
      </c>
      <c r="B196" s="79">
        <f>IF('[1]Miter Profiles'!AC196&lt;&gt;"",'[1]Miter Profiles'!AC196,"")</f>
        <v>9.7348828399999991</v>
      </c>
      <c r="C196" s="80">
        <f t="shared" ref="C196:C259" si="3">IF(B196&lt;&gt;"",B196/25.4,"")</f>
        <v>0.38326310393700785</v>
      </c>
      <c r="D196" s="82" t="str">
        <f>IF(B196&lt;&gt;"",VLOOKUP(B196/25.4,'[1]Compatibility Values'!$D$5:$E$85,2,TRUE),"")</f>
        <v>3/8</v>
      </c>
    </row>
    <row r="197" spans="1:4" ht="15.95" customHeight="1" thickBot="1" x14ac:dyDescent="0.25">
      <c r="A197" s="78" t="str">
        <f>IF('[1]Miter Profiles'!AB197&lt;&gt;"",'[1]Miter Profiles'!AB197,"")</f>
        <v>MP663-76</v>
      </c>
      <c r="B197" s="79">
        <f>IF('[1]Miter Profiles'!AC197&lt;&gt;"",'[1]Miter Profiles'!AC197,"")</f>
        <v>9.7348828399999991</v>
      </c>
      <c r="C197" s="80">
        <f t="shared" si="3"/>
        <v>0.38326310393700785</v>
      </c>
      <c r="D197" s="82" t="str">
        <f>IF(B197&lt;&gt;"",VLOOKUP(B197/25.4,'[1]Compatibility Values'!$D$5:$E$85,2,TRUE),"")</f>
        <v>3/8</v>
      </c>
    </row>
    <row r="198" spans="1:4" ht="15.95" customHeight="1" thickBot="1" x14ac:dyDescent="0.25">
      <c r="A198" s="11" t="str">
        <f>IF('[1]Miter Profiles'!AB198&lt;&gt;"",'[1]Miter Profiles'!AB198,"")</f>
        <v>MP664-38</v>
      </c>
      <c r="B198" s="20">
        <f>IF('[1]Miter Profiles'!AC198&lt;&gt;"",'[1]Miter Profiles'!AC198,"")</f>
        <v>23.80636655</v>
      </c>
      <c r="C198" s="35">
        <f t="shared" si="3"/>
        <v>0.93725852559055123</v>
      </c>
      <c r="D198" s="75" t="s">
        <v>50</v>
      </c>
    </row>
    <row r="199" spans="1:4" ht="15.95" customHeight="1" thickBot="1" x14ac:dyDescent="0.25">
      <c r="A199" s="11" t="str">
        <f>IF('[1]Miter Profiles'!AB199&lt;&gt;"",'[1]Miter Profiles'!AB199,"")</f>
        <v>MP664-57</v>
      </c>
      <c r="B199" s="20">
        <f>IF('[1]Miter Profiles'!AC199&lt;&gt;"",'[1]Miter Profiles'!AC199,"")</f>
        <v>30</v>
      </c>
      <c r="C199" s="35">
        <f t="shared" si="3"/>
        <v>1.1811023622047245</v>
      </c>
      <c r="D199" s="84" t="s">
        <v>56</v>
      </c>
    </row>
    <row r="200" spans="1:4" ht="15.95" customHeight="1" thickBot="1" x14ac:dyDescent="0.25">
      <c r="A200" s="11" t="str">
        <f>IF('[1]Miter Profiles'!AB200&lt;&gt;"",'[1]Miter Profiles'!AB200,"")</f>
        <v>MP664-76</v>
      </c>
      <c r="B200" s="20">
        <f>IF('[1]Miter Profiles'!AC200&lt;&gt;"",'[1]Miter Profiles'!AC200,"")</f>
        <v>30</v>
      </c>
      <c r="C200" s="35">
        <f t="shared" si="3"/>
        <v>1.1811023622047245</v>
      </c>
      <c r="D200" s="84" t="s">
        <v>56</v>
      </c>
    </row>
    <row r="201" spans="1:4" ht="15.95" customHeight="1" thickBot="1" x14ac:dyDescent="0.25">
      <c r="A201" s="78" t="str">
        <f>IF('[1]Miter Profiles'!AB201&lt;&gt;"",'[1]Miter Profiles'!AB201,"")</f>
        <v>MP665-38</v>
      </c>
      <c r="B201" s="79">
        <f>IF('[1]Miter Profiles'!AC201&lt;&gt;"",'[1]Miter Profiles'!AC201,"")</f>
        <v>13.39806578</v>
      </c>
      <c r="C201" s="80">
        <f t="shared" si="3"/>
        <v>0.52748290472440951</v>
      </c>
      <c r="D201" s="81" t="s">
        <v>30</v>
      </c>
    </row>
    <row r="202" spans="1:4" ht="15.95" customHeight="1" thickBot="1" x14ac:dyDescent="0.25">
      <c r="A202" s="78" t="str">
        <f>IF('[1]Miter Profiles'!AB202&lt;&gt;"",'[1]Miter Profiles'!AB202,"")</f>
        <v>MP665-57</v>
      </c>
      <c r="B202" s="79">
        <f>IF('[1]Miter Profiles'!AC202&lt;&gt;"",'[1]Miter Profiles'!AC202,"")</f>
        <v>13.39806578</v>
      </c>
      <c r="C202" s="80">
        <f t="shared" si="3"/>
        <v>0.52748290472440951</v>
      </c>
      <c r="D202" s="81" t="s">
        <v>30</v>
      </c>
    </row>
    <row r="203" spans="1:4" ht="15.95" customHeight="1" thickBot="1" x14ac:dyDescent="0.25">
      <c r="A203" s="78" t="str">
        <f>IF('[1]Miter Profiles'!AB203&lt;&gt;"",'[1]Miter Profiles'!AB203,"")</f>
        <v>MP665-76</v>
      </c>
      <c r="B203" s="79">
        <f>IF('[1]Miter Profiles'!AC203&lt;&gt;"",'[1]Miter Profiles'!AC203,"")</f>
        <v>13.39806578</v>
      </c>
      <c r="C203" s="80">
        <f t="shared" si="3"/>
        <v>0.52748290472440951</v>
      </c>
      <c r="D203" s="81" t="s">
        <v>30</v>
      </c>
    </row>
    <row r="204" spans="1:4" ht="15.95" customHeight="1" thickBot="1" x14ac:dyDescent="0.25">
      <c r="A204" s="11" t="str">
        <f>IF('[1]Miter Profiles'!AB204&lt;&gt;"",'[1]Miter Profiles'!AB204,"")</f>
        <v>MP666-38</v>
      </c>
      <c r="B204" s="20">
        <f>IF('[1]Miter Profiles'!AC204&lt;&gt;"",'[1]Miter Profiles'!AC204,"")</f>
        <v>19.398039310000001</v>
      </c>
      <c r="C204" s="35">
        <f t="shared" si="3"/>
        <v>0.76370233503937013</v>
      </c>
      <c r="D204" s="31" t="str">
        <f>IF(B204&lt;&gt;"",VLOOKUP(B204/25.4,'[1]Compatibility Values'!$D$5:$E$85,2,TRUE),"")</f>
        <v>3/4</v>
      </c>
    </row>
    <row r="205" spans="1:4" ht="15.95" customHeight="1" thickBot="1" x14ac:dyDescent="0.25">
      <c r="A205" s="11" t="str">
        <f>IF('[1]Miter Profiles'!AB205&lt;&gt;"",'[1]Miter Profiles'!AB205,"")</f>
        <v>MP666-57</v>
      </c>
      <c r="B205" s="20">
        <f>IF('[1]Miter Profiles'!AC205&lt;&gt;"",'[1]Miter Profiles'!AC205,"")</f>
        <v>19.398039310000001</v>
      </c>
      <c r="C205" s="35">
        <f t="shared" si="3"/>
        <v>0.76370233503937013</v>
      </c>
      <c r="D205" s="31" t="str">
        <f>IF(B205&lt;&gt;"",VLOOKUP(B205/25.4,'[1]Compatibility Values'!$D$5:$E$85,2,TRUE),"")</f>
        <v>3/4</v>
      </c>
    </row>
    <row r="206" spans="1:4" ht="15.95" customHeight="1" thickBot="1" x14ac:dyDescent="0.25">
      <c r="A206" s="11" t="str">
        <f>IF('[1]Miter Profiles'!AB206&lt;&gt;"",'[1]Miter Profiles'!AB206,"")</f>
        <v>MP666-76</v>
      </c>
      <c r="B206" s="20">
        <f>IF('[1]Miter Profiles'!AC206&lt;&gt;"",'[1]Miter Profiles'!AC206,"")</f>
        <v>19.398039310000001</v>
      </c>
      <c r="C206" s="35">
        <f t="shared" si="3"/>
        <v>0.76370233503937013</v>
      </c>
      <c r="D206" s="31" t="str">
        <f>IF(B206&lt;&gt;"",VLOOKUP(B206/25.4,'[1]Compatibility Values'!$D$5:$E$85,2,TRUE),"")</f>
        <v>3/4</v>
      </c>
    </row>
    <row r="207" spans="1:4" ht="15.95" customHeight="1" thickBot="1" x14ac:dyDescent="0.25">
      <c r="A207" s="78" t="str">
        <f>IF('[1]Miter Profiles'!AB207&lt;&gt;"",'[1]Miter Profiles'!AB207,"")</f>
        <v>MP667-38</v>
      </c>
      <c r="B207" s="79">
        <f>IF('[1]Miter Profiles'!AC207&lt;&gt;"",'[1]Miter Profiles'!AC207,"")</f>
        <v>25.4</v>
      </c>
      <c r="C207" s="80">
        <f t="shared" si="3"/>
        <v>1</v>
      </c>
      <c r="D207" s="82" t="str">
        <f>IF(B207&lt;&gt;"",VLOOKUP(B207/25.4,'[1]Compatibility Values'!$D$5:$E$85,2,TRUE),"")</f>
        <v>1</v>
      </c>
    </row>
    <row r="208" spans="1:4" ht="15.95" customHeight="1" thickBot="1" x14ac:dyDescent="0.25">
      <c r="A208" s="78" t="str">
        <f>IF('[1]Miter Profiles'!AB208&lt;&gt;"",'[1]Miter Profiles'!AB208,"")</f>
        <v>MP667-57</v>
      </c>
      <c r="B208" s="79">
        <f>IF('[1]Miter Profiles'!AC208&lt;&gt;"",'[1]Miter Profiles'!AC208,"")</f>
        <v>25.4</v>
      </c>
      <c r="C208" s="80">
        <f t="shared" si="3"/>
        <v>1</v>
      </c>
      <c r="D208" s="82" t="str">
        <f>IF(B208&lt;&gt;"",VLOOKUP(B208/25.4,'[1]Compatibility Values'!$D$5:$E$85,2,TRUE),"")</f>
        <v>1</v>
      </c>
    </row>
    <row r="209" spans="1:4" ht="15.95" customHeight="1" thickBot="1" x14ac:dyDescent="0.25">
      <c r="A209" s="78" t="str">
        <f>IF('[1]Miter Profiles'!AB209&lt;&gt;"",'[1]Miter Profiles'!AB209,"")</f>
        <v>MP667-76</v>
      </c>
      <c r="B209" s="79">
        <f>IF('[1]Miter Profiles'!AC209&lt;&gt;"",'[1]Miter Profiles'!AC209,"")</f>
        <v>25.4</v>
      </c>
      <c r="C209" s="80">
        <f t="shared" si="3"/>
        <v>1</v>
      </c>
      <c r="D209" s="82" t="str">
        <f>IF(B209&lt;&gt;"",VLOOKUP(B209/25.4,'[1]Compatibility Values'!$D$5:$E$85,2,TRUE),"")</f>
        <v>1</v>
      </c>
    </row>
    <row r="210" spans="1:4" ht="15.95" customHeight="1" thickBot="1" x14ac:dyDescent="0.25">
      <c r="A210" s="11" t="str">
        <f>IF('[1]Miter Profiles'!AB210&lt;&gt;"",'[1]Miter Profiles'!AB210,"")</f>
        <v>MP668-38</v>
      </c>
      <c r="B210" s="20">
        <f>IF('[1]Miter Profiles'!AC210&lt;&gt;"",'[1]Miter Profiles'!AC210,"")</f>
        <v>17.462499999999999</v>
      </c>
      <c r="C210" s="35">
        <f t="shared" si="3"/>
        <v>0.6875</v>
      </c>
      <c r="D210" s="31" t="str">
        <f>IF(B210&lt;&gt;"",VLOOKUP(B210/25.4,'[1]Compatibility Values'!$D$5:$E$85,2,TRUE),"")</f>
        <v>11/16</v>
      </c>
    </row>
    <row r="211" spans="1:4" ht="15.95" customHeight="1" thickBot="1" x14ac:dyDescent="0.25">
      <c r="A211" s="11" t="str">
        <f>IF('[1]Miter Profiles'!AB211&lt;&gt;"",'[1]Miter Profiles'!AB211,"")</f>
        <v>MP668-57</v>
      </c>
      <c r="B211" s="20">
        <f>IF('[1]Miter Profiles'!AC211&lt;&gt;"",'[1]Miter Profiles'!AC211,"")</f>
        <v>17.462499999999999</v>
      </c>
      <c r="C211" s="35">
        <f t="shared" si="3"/>
        <v>0.6875</v>
      </c>
      <c r="D211" s="31" t="str">
        <f>IF(B211&lt;&gt;"",VLOOKUP(B211/25.4,'[1]Compatibility Values'!$D$5:$E$85,2,TRUE),"")</f>
        <v>11/16</v>
      </c>
    </row>
    <row r="212" spans="1:4" ht="15.95" customHeight="1" thickBot="1" x14ac:dyDescent="0.25">
      <c r="A212" s="11" t="str">
        <f>IF('[1]Miter Profiles'!AB212&lt;&gt;"",'[1]Miter Profiles'!AB212,"")</f>
        <v>MP668-76</v>
      </c>
      <c r="B212" s="20">
        <f>IF('[1]Miter Profiles'!AC212&lt;&gt;"",'[1]Miter Profiles'!AC212,"")</f>
        <v>17.462499999999999</v>
      </c>
      <c r="C212" s="35">
        <f t="shared" si="3"/>
        <v>0.6875</v>
      </c>
      <c r="D212" s="31" t="str">
        <f>IF(B212&lt;&gt;"",VLOOKUP(B212/25.4,'[1]Compatibility Values'!$D$5:$E$85,2,TRUE),"")</f>
        <v>11/16</v>
      </c>
    </row>
    <row r="213" spans="1:4" ht="15.95" customHeight="1" thickBot="1" x14ac:dyDescent="0.25">
      <c r="A213" s="78" t="str">
        <f>IF('[1]Miter Profiles'!AB213&lt;&gt;"",'[1]Miter Profiles'!AB213,"")</f>
        <v>MP669-57</v>
      </c>
      <c r="B213" s="79">
        <f>IF('[1]Miter Profiles'!AC213&lt;&gt;"",'[1]Miter Profiles'!AC213,"")</f>
        <v>45.386639289999998</v>
      </c>
      <c r="C213" s="80">
        <f t="shared" si="3"/>
        <v>1.7868755625984252</v>
      </c>
      <c r="D213" s="82" t="str">
        <f>IF(B213&lt;&gt;"",VLOOKUP(B213/25.4,'[1]Compatibility Values'!$D$5:$E$85,2,TRUE),"")</f>
        <v>1 25/32</v>
      </c>
    </row>
    <row r="214" spans="1:4" ht="15.95" customHeight="1" thickBot="1" x14ac:dyDescent="0.25">
      <c r="A214" s="78" t="str">
        <f>IF('[1]Miter Profiles'!AB214&lt;&gt;"",'[1]Miter Profiles'!AB214,"")</f>
        <v>MP669-76</v>
      </c>
      <c r="B214" s="79">
        <f>IF('[1]Miter Profiles'!AC214&lt;&gt;"",'[1]Miter Profiles'!AC214,"")</f>
        <v>64.386639389999999</v>
      </c>
      <c r="C214" s="80">
        <f t="shared" si="3"/>
        <v>2.5349070625984251</v>
      </c>
      <c r="D214" s="81" t="s">
        <v>57</v>
      </c>
    </row>
    <row r="215" spans="1:4" ht="15.95" customHeight="1" thickBot="1" x14ac:dyDescent="0.25">
      <c r="A215" s="11" t="str">
        <f>IF('[1]Miter Profiles'!AB215&lt;&gt;"",'[1]Miter Profiles'!AB215,"")</f>
        <v>MP670-38</v>
      </c>
      <c r="B215" s="20">
        <f>IF('[1]Miter Profiles'!AC215&lt;&gt;"",'[1]Miter Profiles'!AC215,"")</f>
        <v>15.96875</v>
      </c>
      <c r="C215" s="35">
        <f t="shared" si="3"/>
        <v>0.62869094488188981</v>
      </c>
      <c r="D215" s="31" t="str">
        <f>IF(B215&lt;&gt;"",VLOOKUP(B215/25.4,'[1]Compatibility Values'!$D$5:$E$85,2,TRUE),"")</f>
        <v>5/8</v>
      </c>
    </row>
    <row r="216" spans="1:4" ht="15.95" customHeight="1" thickBot="1" x14ac:dyDescent="0.25">
      <c r="A216" s="11" t="str">
        <f>IF('[1]Miter Profiles'!AB216&lt;&gt;"",'[1]Miter Profiles'!AB216,"")</f>
        <v>MP670-57</v>
      </c>
      <c r="B216" s="20">
        <f>IF('[1]Miter Profiles'!AC216&lt;&gt;"",'[1]Miter Profiles'!AC216,"")</f>
        <v>31.8937499</v>
      </c>
      <c r="C216" s="35">
        <f t="shared" si="3"/>
        <v>1.2556594448818899</v>
      </c>
      <c r="D216" s="31" t="str">
        <f>IF(B216&lt;&gt;"",VLOOKUP(B216/25.4,'[1]Compatibility Values'!$D$5:$E$85,2,TRUE),"")</f>
        <v>1 1/4</v>
      </c>
    </row>
    <row r="217" spans="1:4" ht="15.95" customHeight="1" thickBot="1" x14ac:dyDescent="0.25">
      <c r="A217" s="11" t="str">
        <f>IF('[1]Miter Profiles'!AB217&lt;&gt;"",'[1]Miter Profiles'!AB217,"")</f>
        <v>MP670-76</v>
      </c>
      <c r="B217" s="20">
        <f>IF('[1]Miter Profiles'!AC217&lt;&gt;"",'[1]Miter Profiles'!AC217,"")</f>
        <v>50.893749999999997</v>
      </c>
      <c r="C217" s="35">
        <f t="shared" si="3"/>
        <v>2.0036909448818898</v>
      </c>
      <c r="D217" s="31" t="str">
        <f>IF(B217&lt;&gt;"",VLOOKUP(B217/25.4,'[1]Compatibility Values'!$D$5:$E$85,2,TRUE),"")</f>
        <v>2</v>
      </c>
    </row>
    <row r="218" spans="1:4" ht="15.95" customHeight="1" thickBot="1" x14ac:dyDescent="0.25">
      <c r="A218" s="78" t="str">
        <f>IF('[1]Miter Profiles'!AB218&lt;&gt;"",'[1]Miter Profiles'!AB218,"")</f>
        <v>MP671-38</v>
      </c>
      <c r="B218" s="79">
        <f>IF('[1]Miter Profiles'!AC218&lt;&gt;"",'[1]Miter Profiles'!AC218,"")</f>
        <v>8.89</v>
      </c>
      <c r="C218" s="80">
        <f t="shared" si="3"/>
        <v>0.35000000000000003</v>
      </c>
      <c r="D218" s="82" t="str">
        <f>IF(B218&lt;&gt;"",VLOOKUP(B218/25.4,'[1]Compatibility Values'!$D$5:$E$85,2,TRUE),"")</f>
        <v>11/32</v>
      </c>
    </row>
    <row r="219" spans="1:4" ht="15.95" customHeight="1" thickBot="1" x14ac:dyDescent="0.25">
      <c r="A219" s="78" t="str">
        <f>IF('[1]Miter Profiles'!AB219&lt;&gt;"",'[1]Miter Profiles'!AB219,"")</f>
        <v>MP671-57</v>
      </c>
      <c r="B219" s="79">
        <f>IF('[1]Miter Profiles'!AC219&lt;&gt;"",'[1]Miter Profiles'!AC219,"")</f>
        <v>8.89</v>
      </c>
      <c r="C219" s="80">
        <f t="shared" si="3"/>
        <v>0.35000000000000003</v>
      </c>
      <c r="D219" s="82" t="str">
        <f>IF(B219&lt;&gt;"",VLOOKUP(B219/25.4,'[1]Compatibility Values'!$D$5:$E$85,2,TRUE),"")</f>
        <v>11/32</v>
      </c>
    </row>
    <row r="220" spans="1:4" ht="15.95" customHeight="1" thickBot="1" x14ac:dyDescent="0.25">
      <c r="A220" s="78" t="str">
        <f>IF('[1]Miter Profiles'!AB220&lt;&gt;"",'[1]Miter Profiles'!AB220,"")</f>
        <v>MP671-76</v>
      </c>
      <c r="B220" s="79">
        <f>IF('[1]Miter Profiles'!AC220&lt;&gt;"",'[1]Miter Profiles'!AC220,"")</f>
        <v>8.89</v>
      </c>
      <c r="C220" s="80">
        <f t="shared" si="3"/>
        <v>0.35000000000000003</v>
      </c>
      <c r="D220" s="82" t="str">
        <f>IF(B220&lt;&gt;"",VLOOKUP(B220/25.4,'[1]Compatibility Values'!$D$5:$E$85,2,TRUE),"")</f>
        <v>11/32</v>
      </c>
    </row>
    <row r="221" spans="1:4" ht="15.95" customHeight="1" thickBot="1" x14ac:dyDescent="0.25">
      <c r="A221" s="11" t="str">
        <f>IF('[1]Miter Profiles'!AB221&lt;&gt;"",'[1]Miter Profiles'!AB221,"")</f>
        <v>MP672-38</v>
      </c>
      <c r="B221" s="20">
        <f>IF('[1]Miter Profiles'!AC221&lt;&gt;"",'[1]Miter Profiles'!AC221,"")</f>
        <v>17.25334162</v>
      </c>
      <c r="C221" s="35">
        <f t="shared" si="3"/>
        <v>0.67926541811023633</v>
      </c>
      <c r="D221" s="75" t="s">
        <v>48</v>
      </c>
    </row>
    <row r="222" spans="1:4" ht="15.95" customHeight="1" thickBot="1" x14ac:dyDescent="0.25">
      <c r="A222" s="11" t="str">
        <f>IF('[1]Miter Profiles'!AB222&lt;&gt;"",'[1]Miter Profiles'!AB222,"")</f>
        <v>MP672-57</v>
      </c>
      <c r="B222" s="20">
        <f>IF('[1]Miter Profiles'!AC222&lt;&gt;"",'[1]Miter Profiles'!AC222,"")</f>
        <v>17.253495659999999</v>
      </c>
      <c r="C222" s="35">
        <f t="shared" si="3"/>
        <v>0.67927148267716531</v>
      </c>
      <c r="D222" s="75" t="s">
        <v>48</v>
      </c>
    </row>
    <row r="223" spans="1:4" ht="15.95" customHeight="1" thickBot="1" x14ac:dyDescent="0.25">
      <c r="A223" s="11" t="str">
        <f>IF('[1]Miter Profiles'!AB223&lt;&gt;"",'[1]Miter Profiles'!AB223,"")</f>
        <v>MP672-76</v>
      </c>
      <c r="B223" s="20">
        <f>IF('[1]Miter Profiles'!AC223&lt;&gt;"",'[1]Miter Profiles'!AC223,"")</f>
        <v>17.253495659999999</v>
      </c>
      <c r="C223" s="35">
        <f t="shared" si="3"/>
        <v>0.67927148267716531</v>
      </c>
      <c r="D223" s="75" t="s">
        <v>48</v>
      </c>
    </row>
    <row r="224" spans="1:4" ht="15.95" customHeight="1" thickBot="1" x14ac:dyDescent="0.25">
      <c r="A224" s="78" t="str">
        <f>IF('[1]Miter Profiles'!AB224&lt;&gt;"",'[1]Miter Profiles'!AB224,"")</f>
        <v>MP673-38</v>
      </c>
      <c r="B224" s="79">
        <f>IF('[1]Miter Profiles'!AC224&lt;&gt;"",'[1]Miter Profiles'!AC224,"")</f>
        <v>23.59455565</v>
      </c>
      <c r="C224" s="80">
        <f t="shared" si="3"/>
        <v>0.92891951377952764</v>
      </c>
      <c r="D224" s="81" t="s">
        <v>50</v>
      </c>
    </row>
    <row r="225" spans="1:4" ht="15.95" customHeight="1" thickBot="1" x14ac:dyDescent="0.25">
      <c r="A225" s="78" t="str">
        <f>IF('[1]Miter Profiles'!AB225&lt;&gt;"",'[1]Miter Profiles'!AB225,"")</f>
        <v>MP673-57</v>
      </c>
      <c r="B225" s="79">
        <f>IF('[1]Miter Profiles'!AC225&lt;&gt;"",'[1]Miter Profiles'!AC225,"")</f>
        <v>32.367544649999999</v>
      </c>
      <c r="C225" s="80">
        <f t="shared" si="3"/>
        <v>1.2743127814960631</v>
      </c>
      <c r="D225" s="81" t="s">
        <v>58</v>
      </c>
    </row>
    <row r="226" spans="1:4" ht="15.95" customHeight="1" thickBot="1" x14ac:dyDescent="0.25">
      <c r="A226" s="78" t="str">
        <f>IF('[1]Miter Profiles'!AB226&lt;&gt;"",'[1]Miter Profiles'!AB226,"")</f>
        <v>MP673-76</v>
      </c>
      <c r="B226" s="79">
        <f>IF('[1]Miter Profiles'!AC226&lt;&gt;"",'[1]Miter Profiles'!AC226,"")</f>
        <v>32.367544649999999</v>
      </c>
      <c r="C226" s="80">
        <f t="shared" si="3"/>
        <v>1.2743127814960631</v>
      </c>
      <c r="D226" s="81" t="s">
        <v>36</v>
      </c>
    </row>
    <row r="227" spans="1:4" ht="15.95" customHeight="1" thickBot="1" x14ac:dyDescent="0.25">
      <c r="A227" s="78" t="str">
        <f>IF('[1]Miter Profiles'!AB227&lt;&gt;"",'[1]Miter Profiles'!AB227,"")</f>
        <v>MP673-114</v>
      </c>
      <c r="B227" s="79">
        <f>IF('[1]Miter Profiles'!AC227&lt;&gt;"",'[1]Miter Profiles'!AC227,"")</f>
        <v>32.367544649999999</v>
      </c>
      <c r="C227" s="80">
        <f t="shared" si="3"/>
        <v>1.2743127814960631</v>
      </c>
      <c r="D227" s="81" t="s">
        <v>36</v>
      </c>
    </row>
    <row r="228" spans="1:4" ht="15.95" customHeight="1" thickBot="1" x14ac:dyDescent="0.25">
      <c r="A228" s="11" t="str">
        <f>IF('[1]Miter Profiles'!AB228&lt;&gt;"",'[1]Miter Profiles'!AB228,"")</f>
        <v>MP674-38</v>
      </c>
      <c r="B228" s="20">
        <f>IF('[1]Miter Profiles'!AC228&lt;&gt;"",'[1]Miter Profiles'!AC228,"")</f>
        <v>9.5250000000000004</v>
      </c>
      <c r="C228" s="35">
        <f t="shared" si="3"/>
        <v>0.37500000000000006</v>
      </c>
      <c r="D228" s="31" t="str">
        <f>IF(B228&lt;&gt;"",VLOOKUP(B228/25.4,'[1]Compatibility Values'!$D$5:$E$85,2,TRUE),"")</f>
        <v>3/8</v>
      </c>
    </row>
    <row r="229" spans="1:4" ht="15.95" customHeight="1" thickBot="1" x14ac:dyDescent="0.25">
      <c r="A229" s="11" t="str">
        <f>IF('[1]Miter Profiles'!AB229&lt;&gt;"",'[1]Miter Profiles'!AB229,"")</f>
        <v>MP674-57</v>
      </c>
      <c r="B229" s="20">
        <f>IF('[1]Miter Profiles'!AC229&lt;&gt;"",'[1]Miter Profiles'!AC229,"")</f>
        <v>9.5250000000000004</v>
      </c>
      <c r="C229" s="35">
        <f t="shared" si="3"/>
        <v>0.37500000000000006</v>
      </c>
      <c r="D229" s="31" t="str">
        <f>IF(B229&lt;&gt;"",VLOOKUP(B229/25.4,'[1]Compatibility Values'!$D$5:$E$85,2,TRUE),"")</f>
        <v>3/8</v>
      </c>
    </row>
    <row r="230" spans="1:4" ht="15.95" customHeight="1" thickBot="1" x14ac:dyDescent="0.25">
      <c r="A230" s="11" t="str">
        <f>IF('[1]Miter Profiles'!AB230&lt;&gt;"",'[1]Miter Profiles'!AB230,"")</f>
        <v>MP674-76</v>
      </c>
      <c r="B230" s="20">
        <f>IF('[1]Miter Profiles'!AC230&lt;&gt;"",'[1]Miter Profiles'!AC230,"")</f>
        <v>9.5250000000000004</v>
      </c>
      <c r="C230" s="35">
        <f t="shared" si="3"/>
        <v>0.37500000000000006</v>
      </c>
      <c r="D230" s="31" t="str">
        <f>IF(B230&lt;&gt;"",VLOOKUP(B230/25.4,'[1]Compatibility Values'!$D$5:$E$85,2,TRUE),"")</f>
        <v>3/8</v>
      </c>
    </row>
    <row r="231" spans="1:4" ht="15.95" customHeight="1" thickBot="1" x14ac:dyDescent="0.25">
      <c r="A231" s="78" t="str">
        <f>IF('[1]Miter Profiles'!AB231&lt;&gt;"",'[1]Miter Profiles'!AB231,"")</f>
        <v>MP675-38</v>
      </c>
      <c r="B231" s="79">
        <f>IF('[1]Miter Profiles'!AC231&lt;&gt;"",'[1]Miter Profiles'!AC231,"")</f>
        <v>17.462499999999999</v>
      </c>
      <c r="C231" s="80">
        <f t="shared" si="3"/>
        <v>0.6875</v>
      </c>
      <c r="D231" s="82" t="str">
        <f>IF(B231&lt;&gt;"",VLOOKUP(B231/25.4,'[1]Compatibility Values'!$D$5:$E$85,2,TRUE),"")</f>
        <v>11/16</v>
      </c>
    </row>
    <row r="232" spans="1:4" ht="15.95" customHeight="1" thickBot="1" x14ac:dyDescent="0.25">
      <c r="A232" s="78" t="str">
        <f>IF('[1]Miter Profiles'!AB232&lt;&gt;"",'[1]Miter Profiles'!AB232,"")</f>
        <v>MP675-57</v>
      </c>
      <c r="B232" s="79">
        <f>IF('[1]Miter Profiles'!AC232&lt;&gt;"",'[1]Miter Profiles'!AC232,"")</f>
        <v>17.462499999999999</v>
      </c>
      <c r="C232" s="80">
        <f t="shared" si="3"/>
        <v>0.6875</v>
      </c>
      <c r="D232" s="82" t="str">
        <f>IF(B232&lt;&gt;"",VLOOKUP(B232/25.4,'[1]Compatibility Values'!$D$5:$E$85,2,TRUE),"")</f>
        <v>11/16</v>
      </c>
    </row>
    <row r="233" spans="1:4" ht="15.95" customHeight="1" thickBot="1" x14ac:dyDescent="0.25">
      <c r="A233" s="78" t="str">
        <f>IF('[1]Miter Profiles'!AB233&lt;&gt;"",'[1]Miter Profiles'!AB233,"")</f>
        <v>MP675-76</v>
      </c>
      <c r="B233" s="79">
        <f>IF('[1]Miter Profiles'!AC233&lt;&gt;"",'[1]Miter Profiles'!AC233,"")</f>
        <v>17.462499999999999</v>
      </c>
      <c r="C233" s="80">
        <f t="shared" si="3"/>
        <v>0.6875</v>
      </c>
      <c r="D233" s="82" t="str">
        <f>IF(B233&lt;&gt;"",VLOOKUP(B233/25.4,'[1]Compatibility Values'!$D$5:$E$85,2,TRUE),"")</f>
        <v>11/16</v>
      </c>
    </row>
    <row r="234" spans="1:4" ht="15.95" customHeight="1" thickBot="1" x14ac:dyDescent="0.25">
      <c r="A234" s="11" t="str">
        <f>IF('[1]Miter Profiles'!AB234&lt;&gt;"",'[1]Miter Profiles'!AB234,"")</f>
        <v>MP676-38</v>
      </c>
      <c r="B234" s="20">
        <f>IF('[1]Miter Profiles'!AC234&lt;&gt;"",'[1]Miter Profiles'!AC234,"")</f>
        <v>24.79950826</v>
      </c>
      <c r="C234" s="35">
        <f t="shared" si="3"/>
        <v>0.97635859291338589</v>
      </c>
      <c r="D234" s="31" t="str">
        <f>IF(B234&lt;&gt;"",VLOOKUP(B234/25.4,'[1]Compatibility Values'!$D$5:$E$85,2,TRUE),"")</f>
        <v>31/32</v>
      </c>
    </row>
    <row r="235" spans="1:4" ht="15.95" customHeight="1" thickBot="1" x14ac:dyDescent="0.25">
      <c r="A235" s="11" t="str">
        <f>IF('[1]Miter Profiles'!AB235&lt;&gt;"",'[1]Miter Profiles'!AB235,"")</f>
        <v>MP676-57</v>
      </c>
      <c r="B235" s="20">
        <f>IF('[1]Miter Profiles'!AC235&lt;&gt;"",'[1]Miter Profiles'!AC235,"")</f>
        <v>24.79950826</v>
      </c>
      <c r="C235" s="35">
        <f t="shared" si="3"/>
        <v>0.97635859291338589</v>
      </c>
      <c r="D235" s="31" t="str">
        <f>IF(B235&lt;&gt;"",VLOOKUP(B235/25.4,'[1]Compatibility Values'!$D$5:$E$85,2,TRUE),"")</f>
        <v>31/32</v>
      </c>
    </row>
    <row r="236" spans="1:4" ht="15.95" customHeight="1" thickBot="1" x14ac:dyDescent="0.25">
      <c r="A236" s="11" t="str">
        <f>IF('[1]Miter Profiles'!AB236&lt;&gt;"",'[1]Miter Profiles'!AB236,"")</f>
        <v>MP676-76</v>
      </c>
      <c r="B236" s="20">
        <f>IF('[1]Miter Profiles'!AC236&lt;&gt;"",'[1]Miter Profiles'!AC236,"")</f>
        <v>24.79950826</v>
      </c>
      <c r="C236" s="35">
        <f t="shared" si="3"/>
        <v>0.97635859291338589</v>
      </c>
      <c r="D236" s="31" t="str">
        <f>IF(B236&lt;&gt;"",VLOOKUP(B236/25.4,'[1]Compatibility Values'!$D$5:$E$85,2,TRUE),"")</f>
        <v>31/32</v>
      </c>
    </row>
    <row r="237" spans="1:4" ht="15.95" customHeight="1" thickBot="1" x14ac:dyDescent="0.25">
      <c r="A237" s="78" t="str">
        <f>IF('[1]Miter Profiles'!AB237&lt;&gt;"",'[1]Miter Profiles'!AB237,"")</f>
        <v>MP677-38</v>
      </c>
      <c r="B237" s="79">
        <f>IF('[1]Miter Profiles'!AC237&lt;&gt;"",'[1]Miter Profiles'!AC237,"")</f>
        <v>12.7</v>
      </c>
      <c r="C237" s="80">
        <f t="shared" si="3"/>
        <v>0.5</v>
      </c>
      <c r="D237" s="82" t="str">
        <f>IF(B237&lt;&gt;"",VLOOKUP(B237/25.4,'[1]Compatibility Values'!$D$5:$E$85,2,TRUE),"")</f>
        <v>1/2</v>
      </c>
    </row>
    <row r="238" spans="1:4" ht="15.95" customHeight="1" thickBot="1" x14ac:dyDescent="0.25">
      <c r="A238" s="78" t="str">
        <f>IF('[1]Miter Profiles'!AB238&lt;&gt;"",'[1]Miter Profiles'!AB238,"")</f>
        <v>MP677-57</v>
      </c>
      <c r="B238" s="79">
        <f>IF('[1]Miter Profiles'!AC238&lt;&gt;"",'[1]Miter Profiles'!AC238,"")</f>
        <v>12.7</v>
      </c>
      <c r="C238" s="80">
        <f t="shared" si="3"/>
        <v>0.5</v>
      </c>
      <c r="D238" s="82" t="str">
        <f>IF(B238&lt;&gt;"",VLOOKUP(B238/25.4,'[1]Compatibility Values'!$D$5:$E$85,2,TRUE),"")</f>
        <v>1/2</v>
      </c>
    </row>
    <row r="239" spans="1:4" ht="15.95" customHeight="1" thickBot="1" x14ac:dyDescent="0.25">
      <c r="A239" s="78" t="str">
        <f>IF('[1]Miter Profiles'!AB239&lt;&gt;"",'[1]Miter Profiles'!AB239,"")</f>
        <v>MP677-76</v>
      </c>
      <c r="B239" s="79">
        <f>IF('[1]Miter Profiles'!AC239&lt;&gt;"",'[1]Miter Profiles'!AC239,"")</f>
        <v>12.7</v>
      </c>
      <c r="C239" s="80">
        <f t="shared" si="3"/>
        <v>0.5</v>
      </c>
      <c r="D239" s="82" t="str">
        <f>IF(B239&lt;&gt;"",VLOOKUP(B239/25.4,'[1]Compatibility Values'!$D$5:$E$85,2,TRUE),"")</f>
        <v>1/2</v>
      </c>
    </row>
    <row r="240" spans="1:4" ht="15.95" customHeight="1" thickBot="1" x14ac:dyDescent="0.25">
      <c r="A240" s="11" t="str">
        <f>IF('[1]Miter Profiles'!AB240&lt;&gt;"",'[1]Miter Profiles'!AB240,"")</f>
        <v>MP678-38</v>
      </c>
      <c r="B240" s="20">
        <f>IF('[1]Miter Profiles'!AC240&lt;&gt;"",'[1]Miter Profiles'!AC240,"")</f>
        <v>15.875</v>
      </c>
      <c r="C240" s="35">
        <f t="shared" si="3"/>
        <v>0.625</v>
      </c>
      <c r="D240" s="31" t="str">
        <f>IF(B240&lt;&gt;"",VLOOKUP(B240/25.4,'[1]Compatibility Values'!$D$5:$E$85,2,TRUE),"")</f>
        <v>5/8</v>
      </c>
    </row>
    <row r="241" spans="1:4" ht="15.95" customHeight="1" thickBot="1" x14ac:dyDescent="0.25">
      <c r="A241" s="11" t="str">
        <f>IF('[1]Miter Profiles'!AB241&lt;&gt;"",'[1]Miter Profiles'!AB241,"")</f>
        <v>MP678-57</v>
      </c>
      <c r="B241" s="20">
        <f>IF('[1]Miter Profiles'!AC241&lt;&gt;"",'[1]Miter Profiles'!AC241,"")</f>
        <v>15.875</v>
      </c>
      <c r="C241" s="35">
        <f t="shared" si="3"/>
        <v>0.625</v>
      </c>
      <c r="D241" s="31" t="str">
        <f>IF(B241&lt;&gt;"",VLOOKUP(B241/25.4,'[1]Compatibility Values'!$D$5:$E$85,2,TRUE),"")</f>
        <v>5/8</v>
      </c>
    </row>
    <row r="242" spans="1:4" ht="15.95" customHeight="1" thickBot="1" x14ac:dyDescent="0.25">
      <c r="A242" s="11" t="str">
        <f>IF('[1]Miter Profiles'!AB242&lt;&gt;"",'[1]Miter Profiles'!AB242,"")</f>
        <v>MP678-76</v>
      </c>
      <c r="B242" s="20">
        <f>IF('[1]Miter Profiles'!AC242&lt;&gt;"",'[1]Miter Profiles'!AC242,"")</f>
        <v>15.875</v>
      </c>
      <c r="C242" s="35">
        <f t="shared" si="3"/>
        <v>0.625</v>
      </c>
      <c r="D242" s="31" t="str">
        <f>IF(B242&lt;&gt;"",VLOOKUP(B242/25.4,'[1]Compatibility Values'!$D$5:$E$85,2,TRUE),"")</f>
        <v>5/8</v>
      </c>
    </row>
    <row r="243" spans="1:4" ht="15.95" customHeight="1" thickBot="1" x14ac:dyDescent="0.25">
      <c r="A243" s="78" t="str">
        <f>IF('[1]Miter Profiles'!AB243&lt;&gt;"",'[1]Miter Profiles'!AB243,"")</f>
        <v>MP679-38</v>
      </c>
      <c r="B243" s="79">
        <f>IF('[1]Miter Profiles'!AC243&lt;&gt;"",'[1]Miter Profiles'!AC243,"")</f>
        <v>9.5251397000000004</v>
      </c>
      <c r="C243" s="80">
        <f t="shared" si="3"/>
        <v>0.37500550000000005</v>
      </c>
      <c r="D243" s="82" t="str">
        <f>IF(B243&lt;&gt;"",VLOOKUP(B243/25.4,'[1]Compatibility Values'!$D$5:$E$85,2,TRUE),"")</f>
        <v>3/8</v>
      </c>
    </row>
    <row r="244" spans="1:4" ht="15.95" customHeight="1" thickBot="1" x14ac:dyDescent="0.25">
      <c r="A244" s="78" t="str">
        <f>IF('[1]Miter Profiles'!AB244&lt;&gt;"",'[1]Miter Profiles'!AB244,"")</f>
        <v>MP679-57</v>
      </c>
      <c r="B244" s="79">
        <f>IF('[1]Miter Profiles'!AC244&lt;&gt;"",'[1]Miter Profiles'!AC244,"")</f>
        <v>9.5251397000000004</v>
      </c>
      <c r="C244" s="80">
        <f t="shared" si="3"/>
        <v>0.37500550000000005</v>
      </c>
      <c r="D244" s="82" t="str">
        <f>IF(B244&lt;&gt;"",VLOOKUP(B244/25.4,'[1]Compatibility Values'!$D$5:$E$85,2,TRUE),"")</f>
        <v>3/8</v>
      </c>
    </row>
    <row r="245" spans="1:4" ht="15.95" customHeight="1" thickBot="1" x14ac:dyDescent="0.25">
      <c r="A245" s="78" t="str">
        <f>IF('[1]Miter Profiles'!AB245&lt;&gt;"",'[1]Miter Profiles'!AB245,"")</f>
        <v>MP679-76</v>
      </c>
      <c r="B245" s="79">
        <f>IF('[1]Miter Profiles'!AC245&lt;&gt;"",'[1]Miter Profiles'!AC245,"")</f>
        <v>9.5251397000000004</v>
      </c>
      <c r="C245" s="80">
        <f t="shared" si="3"/>
        <v>0.37500550000000005</v>
      </c>
      <c r="D245" s="82" t="str">
        <f>IF(B245&lt;&gt;"",VLOOKUP(B245/25.4,'[1]Compatibility Values'!$D$5:$E$85,2,TRUE),"")</f>
        <v>3/8</v>
      </c>
    </row>
    <row r="246" spans="1:4" ht="15.95" customHeight="1" thickBot="1" x14ac:dyDescent="0.25">
      <c r="A246" s="11" t="str">
        <f>IF('[1]Miter Profiles'!AB246&lt;&gt;"",'[1]Miter Profiles'!AB246,"")</f>
        <v>MP680-38</v>
      </c>
      <c r="B246" s="20">
        <f>IF('[1]Miter Profiles'!AC246&lt;&gt;"",'[1]Miter Profiles'!AC246,"")</f>
        <v>9.5250000000000004</v>
      </c>
      <c r="C246" s="35">
        <f t="shared" si="3"/>
        <v>0.37500000000000006</v>
      </c>
      <c r="D246" s="31" t="str">
        <f>IF(B246&lt;&gt;"",VLOOKUP(B246/25.4,'[1]Compatibility Values'!$D$5:$E$85,2,TRUE),"")</f>
        <v>3/8</v>
      </c>
    </row>
    <row r="247" spans="1:4" ht="15.95" customHeight="1" thickBot="1" x14ac:dyDescent="0.25">
      <c r="A247" s="11" t="str">
        <f>IF('[1]Miter Profiles'!AB247&lt;&gt;"",'[1]Miter Profiles'!AB247,"")</f>
        <v>MP680-57</v>
      </c>
      <c r="B247" s="20">
        <f>IF('[1]Miter Profiles'!AC247&lt;&gt;"",'[1]Miter Profiles'!AC247,"")</f>
        <v>9.5250000000000004</v>
      </c>
      <c r="C247" s="35">
        <f t="shared" si="3"/>
        <v>0.37500000000000006</v>
      </c>
      <c r="D247" s="31" t="str">
        <f>IF(B247&lt;&gt;"",VLOOKUP(B247/25.4,'[1]Compatibility Values'!$D$5:$E$85,2,TRUE),"")</f>
        <v>3/8</v>
      </c>
    </row>
    <row r="248" spans="1:4" ht="15.95" customHeight="1" thickBot="1" x14ac:dyDescent="0.25">
      <c r="A248" s="11" t="str">
        <f>IF('[1]Miter Profiles'!AB248&lt;&gt;"",'[1]Miter Profiles'!AB248,"")</f>
        <v>MP680-76</v>
      </c>
      <c r="B248" s="20">
        <f>IF('[1]Miter Profiles'!AC248&lt;&gt;"",'[1]Miter Profiles'!AC248,"")</f>
        <v>9.5250000000000004</v>
      </c>
      <c r="C248" s="35">
        <f t="shared" si="3"/>
        <v>0.37500000000000006</v>
      </c>
      <c r="D248" s="31" t="str">
        <f>IF(B248&lt;&gt;"",VLOOKUP(B248/25.4,'[1]Compatibility Values'!$D$5:$E$85,2,TRUE),"")</f>
        <v>3/8</v>
      </c>
    </row>
    <row r="249" spans="1:4" ht="15.95" customHeight="1" thickBot="1" x14ac:dyDescent="0.25">
      <c r="A249" s="78" t="str">
        <f>IF('[1]Miter Profiles'!AB249&lt;&gt;"",'[1]Miter Profiles'!AB249,"")</f>
        <v>MP681-38</v>
      </c>
      <c r="B249" s="79">
        <f>IF('[1]Miter Profiles'!AC249&lt;&gt;"",'[1]Miter Profiles'!AC249,"")</f>
        <v>22.49520094</v>
      </c>
      <c r="C249" s="80">
        <f t="shared" si="3"/>
        <v>0.8856378322834646</v>
      </c>
      <c r="D249" s="82" t="str">
        <f>IF(B249&lt;&gt;"",VLOOKUP(B249/25.4,'[1]Compatibility Values'!$D$5:$E$85,2,TRUE),"")</f>
        <v>7/8</v>
      </c>
    </row>
    <row r="250" spans="1:4" ht="15.95" customHeight="1" thickBot="1" x14ac:dyDescent="0.25">
      <c r="A250" s="78" t="str">
        <f>IF('[1]Miter Profiles'!AB250&lt;&gt;"",'[1]Miter Profiles'!AB250,"")</f>
        <v>MP681-57</v>
      </c>
      <c r="B250" s="79">
        <f>IF('[1]Miter Profiles'!AC250&lt;&gt;"",'[1]Miter Profiles'!AC250,"")</f>
        <v>22.49520094</v>
      </c>
      <c r="C250" s="80">
        <f t="shared" si="3"/>
        <v>0.8856378322834646</v>
      </c>
      <c r="D250" s="82" t="str">
        <f>IF(B250&lt;&gt;"",VLOOKUP(B250/25.4,'[1]Compatibility Values'!$D$5:$E$85,2,TRUE),"")</f>
        <v>7/8</v>
      </c>
    </row>
    <row r="251" spans="1:4" ht="15.95" customHeight="1" thickBot="1" x14ac:dyDescent="0.25">
      <c r="A251" s="78" t="str">
        <f>IF('[1]Miter Profiles'!AB251&lt;&gt;"",'[1]Miter Profiles'!AB251,"")</f>
        <v>MP681-76</v>
      </c>
      <c r="B251" s="79">
        <f>IF('[1]Miter Profiles'!AC251&lt;&gt;"",'[1]Miter Profiles'!AC251,"")</f>
        <v>22.49520094</v>
      </c>
      <c r="C251" s="80">
        <f t="shared" si="3"/>
        <v>0.8856378322834646</v>
      </c>
      <c r="D251" s="82" t="str">
        <f>IF(B251&lt;&gt;"",VLOOKUP(B251/25.4,'[1]Compatibility Values'!$D$5:$E$85,2,TRUE),"")</f>
        <v>7/8</v>
      </c>
    </row>
    <row r="252" spans="1:4" ht="15.95" customHeight="1" thickBot="1" x14ac:dyDescent="0.25">
      <c r="A252" s="11" t="str">
        <f>IF('[1]Miter Profiles'!AB252&lt;&gt;"",'[1]Miter Profiles'!AB252,"")</f>
        <v>MP682-38</v>
      </c>
      <c r="B252" s="20">
        <f>IF('[1]Miter Profiles'!AC252&lt;&gt;"",'[1]Miter Profiles'!AC252,"")</f>
        <v>22.4952094</v>
      </c>
      <c r="C252" s="35">
        <f t="shared" si="3"/>
        <v>0.88563816535433082</v>
      </c>
      <c r="D252" s="31" t="str">
        <f>IF(B252&lt;&gt;"",VLOOKUP(B252/25.4,'[1]Compatibility Values'!$D$5:$E$85,2,TRUE),"")</f>
        <v>7/8</v>
      </c>
    </row>
    <row r="253" spans="1:4" ht="15.95" customHeight="1" thickBot="1" x14ac:dyDescent="0.25">
      <c r="A253" s="11" t="str">
        <f>IF('[1]Miter Profiles'!AB253&lt;&gt;"",'[1]Miter Profiles'!AB253,"")</f>
        <v>MP682-57</v>
      </c>
      <c r="B253" s="20">
        <f>IF('[1]Miter Profiles'!AC253&lt;&gt;"",'[1]Miter Profiles'!AC253,"")</f>
        <v>31.99520094</v>
      </c>
      <c r="C253" s="35">
        <f t="shared" si="3"/>
        <v>1.2596535803149607</v>
      </c>
      <c r="D253" s="31" t="str">
        <f>IF(B253&lt;&gt;"",VLOOKUP(B253/25.4,'[1]Compatibility Values'!$D$5:$E$85,2,TRUE),"")</f>
        <v>1 1/4</v>
      </c>
    </row>
    <row r="254" spans="1:4" ht="15.95" customHeight="1" thickBot="1" x14ac:dyDescent="0.25">
      <c r="A254" s="11" t="str">
        <f>IF('[1]Miter Profiles'!AB254&lt;&gt;"",'[1]Miter Profiles'!AB254,"")</f>
        <v>MP682-76</v>
      </c>
      <c r="B254" s="20">
        <f>IF('[1]Miter Profiles'!AC254&lt;&gt;"",'[1]Miter Profiles'!AC254,"")</f>
        <v>41.495095579999997</v>
      </c>
      <c r="C254" s="35">
        <f t="shared" si="3"/>
        <v>1.6336651803149607</v>
      </c>
      <c r="D254" s="31" t="str">
        <f>IF(B254&lt;&gt;"",VLOOKUP(B254/25.4,'[1]Compatibility Values'!$D$5:$E$85,2,TRUE),"")</f>
        <v>1 5/8</v>
      </c>
    </row>
    <row r="255" spans="1:4" ht="15.95" customHeight="1" thickBot="1" x14ac:dyDescent="0.25">
      <c r="A255" s="78" t="str">
        <f>IF('[1]Miter Profiles'!AB255&lt;&gt;"",'[1]Miter Profiles'!AB255,"")</f>
        <v>MP683-38</v>
      </c>
      <c r="B255" s="79">
        <f>IF('[1]Miter Profiles'!AC255&lt;&gt;"",'[1]Miter Profiles'!AC255,"")</f>
        <v>19.33317078</v>
      </c>
      <c r="C255" s="80">
        <f t="shared" si="3"/>
        <v>0.76114845590551183</v>
      </c>
      <c r="D255" s="82" t="str">
        <f>IF(B255&lt;&gt;"",VLOOKUP(B255/25.4,'[1]Compatibility Values'!$D$5:$E$85,2,TRUE),"")</f>
        <v>3/4</v>
      </c>
    </row>
    <row r="256" spans="1:4" ht="15.95" customHeight="1" thickBot="1" x14ac:dyDescent="0.25">
      <c r="A256" s="78" t="str">
        <f>IF('[1]Miter Profiles'!AB256&lt;&gt;"",'[1]Miter Profiles'!AB256,"")</f>
        <v>MP683-57</v>
      </c>
      <c r="B256" s="79">
        <f>IF('[1]Miter Profiles'!AC256&lt;&gt;"",'[1]Miter Profiles'!AC256,"")</f>
        <v>19.33317078</v>
      </c>
      <c r="C256" s="80">
        <f t="shared" si="3"/>
        <v>0.76114845590551183</v>
      </c>
      <c r="D256" s="82" t="str">
        <f>IF(B256&lt;&gt;"",VLOOKUP(B256/25.4,'[1]Compatibility Values'!$D$5:$E$85,2,TRUE),"")</f>
        <v>3/4</v>
      </c>
    </row>
    <row r="257" spans="1:4" ht="15.95" customHeight="1" thickBot="1" x14ac:dyDescent="0.25">
      <c r="A257" s="78" t="str">
        <f>IF('[1]Miter Profiles'!AB257&lt;&gt;"",'[1]Miter Profiles'!AB257,"")</f>
        <v>MP683-76</v>
      </c>
      <c r="B257" s="79">
        <f>IF('[1]Miter Profiles'!AC257&lt;&gt;"",'[1]Miter Profiles'!AC257,"")</f>
        <v>19.33317078</v>
      </c>
      <c r="C257" s="80">
        <f t="shared" si="3"/>
        <v>0.76114845590551183</v>
      </c>
      <c r="D257" s="82" t="str">
        <f>IF(B257&lt;&gt;"",VLOOKUP(B257/25.4,'[1]Compatibility Values'!$D$5:$E$85,2,TRUE),"")</f>
        <v>3/4</v>
      </c>
    </row>
    <row r="258" spans="1:4" ht="15.95" customHeight="1" thickBot="1" x14ac:dyDescent="0.25">
      <c r="A258" s="11" t="str">
        <f>IF('[1]Miter Profiles'!AB258&lt;&gt;"",'[1]Miter Profiles'!AB258,"")</f>
        <v>MP684-38</v>
      </c>
      <c r="B258" s="20">
        <f>IF('[1]Miter Profiles'!AC258&lt;&gt;"",'[1]Miter Profiles'!AC258,"")</f>
        <v>9</v>
      </c>
      <c r="C258" s="35">
        <f t="shared" si="3"/>
        <v>0.35433070866141736</v>
      </c>
      <c r="D258" s="31" t="str">
        <f>IF(B258&lt;&gt;"",VLOOKUP(B258/25.4,'[1]Compatibility Values'!$D$5:$E$85,2,TRUE),"")</f>
        <v>11/32</v>
      </c>
    </row>
    <row r="259" spans="1:4" ht="15.95" customHeight="1" thickBot="1" x14ac:dyDescent="0.25">
      <c r="A259" s="11" t="str">
        <f>IF('[1]Miter Profiles'!AB259&lt;&gt;"",'[1]Miter Profiles'!AB259,"")</f>
        <v>MP684-57</v>
      </c>
      <c r="B259" s="20">
        <f>IF('[1]Miter Profiles'!AC259&lt;&gt;"",'[1]Miter Profiles'!AC259,"")</f>
        <v>9</v>
      </c>
      <c r="C259" s="35">
        <f t="shared" si="3"/>
        <v>0.35433070866141736</v>
      </c>
      <c r="D259" s="31" t="str">
        <f>IF(B259&lt;&gt;"",VLOOKUP(B259/25.4,'[1]Compatibility Values'!$D$5:$E$85,2,TRUE),"")</f>
        <v>11/32</v>
      </c>
    </row>
    <row r="260" spans="1:4" ht="15.95" customHeight="1" thickBot="1" x14ac:dyDescent="0.25">
      <c r="A260" s="11" t="str">
        <f>IF('[1]Miter Profiles'!AB260&lt;&gt;"",'[1]Miter Profiles'!AB260,"")</f>
        <v>MP684-76</v>
      </c>
      <c r="B260" s="20">
        <f>IF('[1]Miter Profiles'!AC260&lt;&gt;"",'[1]Miter Profiles'!AC260,"")</f>
        <v>9</v>
      </c>
      <c r="C260" s="35">
        <f t="shared" ref="C260:C323" si="4">IF(B260&lt;&gt;"",B260/25.4,"")</f>
        <v>0.35433070866141736</v>
      </c>
      <c r="D260" s="31" t="str">
        <f>IF(B260&lt;&gt;"",VLOOKUP(B260/25.4,'[1]Compatibility Values'!$D$5:$E$85,2,TRUE),"")</f>
        <v>11/32</v>
      </c>
    </row>
    <row r="261" spans="1:4" ht="15.95" customHeight="1" thickBot="1" x14ac:dyDescent="0.25">
      <c r="A261" s="78" t="str">
        <f>IF('[1]Miter Profiles'!AB261&lt;&gt;"",'[1]Miter Profiles'!AB261,"")</f>
        <v>MP685-38</v>
      </c>
      <c r="B261" s="79">
        <f>IF('[1]Miter Profiles'!AC261&lt;&gt;"",'[1]Miter Profiles'!AC261,"")</f>
        <v>15.773400000000001</v>
      </c>
      <c r="C261" s="80">
        <f t="shared" si="4"/>
        <v>0.62100000000000011</v>
      </c>
      <c r="D261" s="81" t="s">
        <v>41</v>
      </c>
    </row>
    <row r="262" spans="1:4" ht="15.95" customHeight="1" thickBot="1" x14ac:dyDescent="0.25">
      <c r="A262" s="78" t="str">
        <f>IF('[1]Miter Profiles'!AB262&lt;&gt;"",'[1]Miter Profiles'!AB262,"")</f>
        <v>MP685-57</v>
      </c>
      <c r="B262" s="79">
        <f>IF('[1]Miter Profiles'!AC262&lt;&gt;"",'[1]Miter Profiles'!AC262,"")</f>
        <v>15.773400000000001</v>
      </c>
      <c r="C262" s="80">
        <f t="shared" si="4"/>
        <v>0.62100000000000011</v>
      </c>
      <c r="D262" s="81" t="s">
        <v>41</v>
      </c>
    </row>
    <row r="263" spans="1:4" ht="15.95" customHeight="1" thickBot="1" x14ac:dyDescent="0.25">
      <c r="A263" s="78" t="str">
        <f>IF('[1]Miter Profiles'!AB263&lt;&gt;"",'[1]Miter Profiles'!AB263,"")</f>
        <v>MP685-76</v>
      </c>
      <c r="B263" s="79">
        <f>IF('[1]Miter Profiles'!AC263&lt;&gt;"",'[1]Miter Profiles'!AC263,"")</f>
        <v>15.773400000000001</v>
      </c>
      <c r="C263" s="80">
        <f t="shared" si="4"/>
        <v>0.62100000000000011</v>
      </c>
      <c r="D263" s="81" t="s">
        <v>41</v>
      </c>
    </row>
    <row r="264" spans="1:4" ht="15.95" customHeight="1" thickBot="1" x14ac:dyDescent="0.25">
      <c r="A264" s="11" t="str">
        <f>IF('[1]Miter Profiles'!AB264&lt;&gt;"",'[1]Miter Profiles'!AB264,"")</f>
        <v>MP686-38</v>
      </c>
      <c r="B264" s="20">
        <f>IF('[1]Miter Profiles'!AC264&lt;&gt;"",'[1]Miter Profiles'!AC264,"")</f>
        <v>12.858051570000001</v>
      </c>
      <c r="C264" s="35">
        <f t="shared" si="4"/>
        <v>0.50622250275590552</v>
      </c>
      <c r="D264" s="31" t="str">
        <f>IF(B264&lt;&gt;"",VLOOKUP(B264/25.4,'[1]Compatibility Values'!$D$5:$E$85,2,TRUE),"")</f>
        <v>1/2</v>
      </c>
    </row>
    <row r="265" spans="1:4" ht="15.95" customHeight="1" thickBot="1" x14ac:dyDescent="0.25">
      <c r="A265" s="11" t="str">
        <f>IF('[1]Miter Profiles'!AB265&lt;&gt;"",'[1]Miter Profiles'!AB265,"")</f>
        <v>MP686-57</v>
      </c>
      <c r="B265" s="20">
        <f>IF('[1]Miter Profiles'!AC265&lt;&gt;"",'[1]Miter Profiles'!AC265,"")</f>
        <v>12.858051570000001</v>
      </c>
      <c r="C265" s="35">
        <f t="shared" si="4"/>
        <v>0.50622250275590552</v>
      </c>
      <c r="D265" s="31" t="str">
        <f>IF(B265&lt;&gt;"",VLOOKUP(B265/25.4,'[1]Compatibility Values'!$D$5:$E$85,2,TRUE),"")</f>
        <v>1/2</v>
      </c>
    </row>
    <row r="266" spans="1:4" ht="15.95" customHeight="1" thickBot="1" x14ac:dyDescent="0.25">
      <c r="A266" s="11" t="str">
        <f>IF('[1]Miter Profiles'!AB266&lt;&gt;"",'[1]Miter Profiles'!AB266,"")</f>
        <v>MP686-76</v>
      </c>
      <c r="B266" s="20">
        <f>IF('[1]Miter Profiles'!AC266&lt;&gt;"",'[1]Miter Profiles'!AC266,"")</f>
        <v>12.858051570000001</v>
      </c>
      <c r="C266" s="35">
        <f t="shared" si="4"/>
        <v>0.50622250275590552</v>
      </c>
      <c r="D266" s="31" t="str">
        <f>IF(B266&lt;&gt;"",VLOOKUP(B266/25.4,'[1]Compatibility Values'!$D$5:$E$85,2,TRUE),"")</f>
        <v>1/2</v>
      </c>
    </row>
    <row r="267" spans="1:4" ht="15.95" customHeight="1" thickBot="1" x14ac:dyDescent="0.25">
      <c r="A267" s="78" t="str">
        <f>IF('[1]Miter Profiles'!AB267&lt;&gt;"",'[1]Miter Profiles'!AB267,"")</f>
        <v>MP687-38</v>
      </c>
      <c r="B267" s="79">
        <f>IF('[1]Miter Profiles'!AC267&lt;&gt;"",'[1]Miter Profiles'!AC267,"")</f>
        <v>25.4</v>
      </c>
      <c r="C267" s="80">
        <f t="shared" si="4"/>
        <v>1</v>
      </c>
      <c r="D267" s="82" t="str">
        <f>IF(B267&lt;&gt;"",VLOOKUP(B267/25.4,'[1]Compatibility Values'!$D$5:$E$85,2,TRUE),"")</f>
        <v>1</v>
      </c>
    </row>
    <row r="268" spans="1:4" ht="15.95" customHeight="1" thickBot="1" x14ac:dyDescent="0.25">
      <c r="A268" s="78" t="str">
        <f>IF('[1]Miter Profiles'!AB268&lt;&gt;"",'[1]Miter Profiles'!AB268,"")</f>
        <v>MP687-57</v>
      </c>
      <c r="B268" s="79">
        <f>IF('[1]Miter Profiles'!AC268&lt;&gt;"",'[1]Miter Profiles'!AC268,"")</f>
        <v>25.4</v>
      </c>
      <c r="C268" s="80">
        <f t="shared" si="4"/>
        <v>1</v>
      </c>
      <c r="D268" s="82" t="str">
        <f>IF(B268&lt;&gt;"",VLOOKUP(B268/25.4,'[1]Compatibility Values'!$D$5:$E$85,2,TRUE),"")</f>
        <v>1</v>
      </c>
    </row>
    <row r="269" spans="1:4" ht="15.95" customHeight="1" thickBot="1" x14ac:dyDescent="0.25">
      <c r="A269" s="78" t="str">
        <f>IF('[1]Miter Profiles'!AB269&lt;&gt;"",'[1]Miter Profiles'!AB269,"")</f>
        <v>MP687-76</v>
      </c>
      <c r="B269" s="79">
        <f>IF('[1]Miter Profiles'!AC269&lt;&gt;"",'[1]Miter Profiles'!AC269,"")</f>
        <v>25.4</v>
      </c>
      <c r="C269" s="80">
        <f t="shared" si="4"/>
        <v>1</v>
      </c>
      <c r="D269" s="82" t="str">
        <f>IF(B269&lt;&gt;"",VLOOKUP(B269/25.4,'[1]Compatibility Values'!$D$5:$E$85,2,TRUE),"")</f>
        <v>1</v>
      </c>
    </row>
    <row r="270" spans="1:4" ht="15.95" customHeight="1" thickBot="1" x14ac:dyDescent="0.25">
      <c r="A270" s="11" t="str">
        <f>IF('[1]Miter Profiles'!AB270&lt;&gt;"",'[1]Miter Profiles'!AB270,"")</f>
        <v>MP688-38</v>
      </c>
      <c r="B270" s="20">
        <f>IF('[1]Miter Profiles'!AC270&lt;&gt;"",'[1]Miter Profiles'!AC270,"")</f>
        <v>11.112500000000001</v>
      </c>
      <c r="C270" s="35">
        <f t="shared" si="4"/>
        <v>0.43750000000000006</v>
      </c>
      <c r="D270" s="31" t="str">
        <f>IF(B270&lt;&gt;"",VLOOKUP(B270/25.4,'[1]Compatibility Values'!$D$5:$E$85,2,TRUE),"")</f>
        <v>7/16</v>
      </c>
    </row>
    <row r="271" spans="1:4" ht="15.95" customHeight="1" thickBot="1" x14ac:dyDescent="0.25">
      <c r="A271" s="11" t="str">
        <f>IF('[1]Miter Profiles'!AB271&lt;&gt;"",'[1]Miter Profiles'!AB271,"")</f>
        <v>MP688-57</v>
      </c>
      <c r="B271" s="20">
        <f>IF('[1]Miter Profiles'!AC271&lt;&gt;"",'[1]Miter Profiles'!AC271,"")</f>
        <v>11.112500000000001</v>
      </c>
      <c r="C271" s="35">
        <f t="shared" si="4"/>
        <v>0.43750000000000006</v>
      </c>
      <c r="D271" s="31" t="str">
        <f>IF(B271&lt;&gt;"",VLOOKUP(B271/25.4,'[1]Compatibility Values'!$D$5:$E$85,2,TRUE),"")</f>
        <v>7/16</v>
      </c>
    </row>
    <row r="272" spans="1:4" ht="15.95" customHeight="1" thickBot="1" x14ac:dyDescent="0.25">
      <c r="A272" s="11" t="str">
        <f>IF('[1]Miter Profiles'!AB272&lt;&gt;"",'[1]Miter Profiles'!AB272,"")</f>
        <v>MP688-76</v>
      </c>
      <c r="B272" s="20">
        <f>IF('[1]Miter Profiles'!AC272&lt;&gt;"",'[1]Miter Profiles'!AC272,"")</f>
        <v>11.112500000000001</v>
      </c>
      <c r="C272" s="35">
        <f t="shared" si="4"/>
        <v>0.43750000000000006</v>
      </c>
      <c r="D272" s="31" t="str">
        <f>IF(B272&lt;&gt;"",VLOOKUP(B272/25.4,'[1]Compatibility Values'!$D$5:$E$85,2,TRUE),"")</f>
        <v>7/16</v>
      </c>
    </row>
    <row r="273" spans="1:4" ht="15.95" customHeight="1" thickBot="1" x14ac:dyDescent="0.25">
      <c r="A273" s="78" t="str">
        <f>IF('[1]Miter Profiles'!AB273&lt;&gt;"",'[1]Miter Profiles'!AB273,"")</f>
        <v>MP689-38</v>
      </c>
      <c r="B273" s="79">
        <f>IF('[1]Miter Profiles'!AC273&lt;&gt;"",'[1]Miter Profiles'!AC273,"")</f>
        <v>10.268750000000001</v>
      </c>
      <c r="C273" s="80">
        <f t="shared" si="4"/>
        <v>0.40428149606299218</v>
      </c>
      <c r="D273" s="81" t="s">
        <v>22</v>
      </c>
    </row>
    <row r="274" spans="1:4" ht="15.95" customHeight="1" thickBot="1" x14ac:dyDescent="0.25">
      <c r="A274" s="78" t="str">
        <f>IF('[1]Miter Profiles'!AB274&lt;&gt;"",'[1]Miter Profiles'!AB274,"")</f>
        <v>MP689-57</v>
      </c>
      <c r="B274" s="79">
        <f>IF('[1]Miter Profiles'!AC274&lt;&gt;"",'[1]Miter Profiles'!AC274,"")</f>
        <v>10.268750000000001</v>
      </c>
      <c r="C274" s="80">
        <f t="shared" si="4"/>
        <v>0.40428149606299218</v>
      </c>
      <c r="D274" s="81" t="s">
        <v>22</v>
      </c>
    </row>
    <row r="275" spans="1:4" ht="15.95" customHeight="1" thickBot="1" x14ac:dyDescent="0.25">
      <c r="A275" s="78" t="str">
        <f>IF('[1]Miter Profiles'!AB275&lt;&gt;"",'[1]Miter Profiles'!AB275,"")</f>
        <v>MP689-76</v>
      </c>
      <c r="B275" s="79">
        <f>IF('[1]Miter Profiles'!AC275&lt;&gt;"",'[1]Miter Profiles'!AC275,"")</f>
        <v>10.268750000000001</v>
      </c>
      <c r="C275" s="80">
        <f t="shared" si="4"/>
        <v>0.40428149606299218</v>
      </c>
      <c r="D275" s="81" t="s">
        <v>22</v>
      </c>
    </row>
    <row r="276" spans="1:4" ht="15.95" customHeight="1" thickBot="1" x14ac:dyDescent="0.25">
      <c r="A276" s="11" t="str">
        <f>IF('[1]Miter Profiles'!AB276&lt;&gt;"",'[1]Miter Profiles'!AB276,"")</f>
        <v>MP690-38</v>
      </c>
      <c r="B276" s="20">
        <f>IF('[1]Miter Profiles'!AC276&lt;&gt;"",'[1]Miter Profiles'!AC276,"")</f>
        <v>4.7473986200000002</v>
      </c>
      <c r="C276" s="35">
        <f t="shared" si="4"/>
        <v>0.18690545748031498</v>
      </c>
      <c r="D276" s="75" t="s">
        <v>46</v>
      </c>
    </row>
    <row r="277" spans="1:4" ht="15.95" customHeight="1" thickBot="1" x14ac:dyDescent="0.25">
      <c r="A277" s="11" t="str">
        <f>IF('[1]Miter Profiles'!AB277&lt;&gt;"",'[1]Miter Profiles'!AB277,"")</f>
        <v>MP690-57</v>
      </c>
      <c r="B277" s="20">
        <f>IF('[1]Miter Profiles'!AC277&lt;&gt;"",'[1]Miter Profiles'!AC277,"")</f>
        <v>4.7473986200000002</v>
      </c>
      <c r="C277" s="35">
        <f t="shared" si="4"/>
        <v>0.18690545748031498</v>
      </c>
      <c r="D277" s="75" t="s">
        <v>46</v>
      </c>
    </row>
    <row r="278" spans="1:4" ht="15.95" customHeight="1" thickBot="1" x14ac:dyDescent="0.25">
      <c r="A278" s="11" t="str">
        <f>IF('[1]Miter Profiles'!AB278&lt;&gt;"",'[1]Miter Profiles'!AB278,"")</f>
        <v>MP690-76</v>
      </c>
      <c r="B278" s="20">
        <f>IF('[1]Miter Profiles'!AC278&lt;&gt;"",'[1]Miter Profiles'!AC278,"")</f>
        <v>4.7473986200000002</v>
      </c>
      <c r="C278" s="35">
        <f t="shared" si="4"/>
        <v>0.18690545748031498</v>
      </c>
      <c r="D278" s="75" t="s">
        <v>46</v>
      </c>
    </row>
    <row r="279" spans="1:4" ht="15.95" customHeight="1" thickBot="1" x14ac:dyDescent="0.25">
      <c r="A279" s="78" t="str">
        <f>IF('[1]Miter Profiles'!AB279&lt;&gt;"",'[1]Miter Profiles'!AB279,"")</f>
        <v>MP691-38</v>
      </c>
      <c r="B279" s="79">
        <f>IF('[1]Miter Profiles'!AC279&lt;&gt;"",'[1]Miter Profiles'!AC279,"")</f>
        <v>37.965118490000002</v>
      </c>
      <c r="C279" s="80">
        <f t="shared" si="4"/>
        <v>1.4946897043307088</v>
      </c>
      <c r="D279" s="81" t="s">
        <v>59</v>
      </c>
    </row>
    <row r="280" spans="1:4" ht="15.95" customHeight="1" thickBot="1" x14ac:dyDescent="0.25">
      <c r="A280" s="78" t="str">
        <f>IF('[1]Miter Profiles'!AB280&lt;&gt;"",'[1]Miter Profiles'!AB280,"")</f>
        <v>MP691-57</v>
      </c>
      <c r="B280" s="79">
        <f>IF('[1]Miter Profiles'!AC280&lt;&gt;"",'[1]Miter Profiles'!AC280,"")</f>
        <v>37.965118490000002</v>
      </c>
      <c r="C280" s="80">
        <f t="shared" si="4"/>
        <v>1.4946897043307088</v>
      </c>
      <c r="D280" s="81" t="s">
        <v>59</v>
      </c>
    </row>
    <row r="281" spans="1:4" ht="15.95" customHeight="1" thickBot="1" x14ac:dyDescent="0.25">
      <c r="A281" s="78" t="str">
        <f>IF('[1]Miter Profiles'!AB281&lt;&gt;"",'[1]Miter Profiles'!AB281,"")</f>
        <v>MP691-76</v>
      </c>
      <c r="B281" s="79">
        <f>IF('[1]Miter Profiles'!AC281&lt;&gt;"",'[1]Miter Profiles'!AC281,"")</f>
        <v>37.965118490000002</v>
      </c>
      <c r="C281" s="80">
        <f t="shared" si="4"/>
        <v>1.4946897043307088</v>
      </c>
      <c r="D281" s="81" t="s">
        <v>59</v>
      </c>
    </row>
    <row r="282" spans="1:4" ht="15.95" customHeight="1" thickBot="1" x14ac:dyDescent="0.25">
      <c r="A282" s="11" t="str">
        <f>IF('[1]Miter Profiles'!AB282&lt;&gt;"",'[1]Miter Profiles'!AB282,"")</f>
        <v>MP692-38</v>
      </c>
      <c r="B282" s="20">
        <f>IF('[1]Miter Profiles'!AC282&lt;&gt;"",'[1]Miter Profiles'!AC282,"")</f>
        <v>28.475000000000001</v>
      </c>
      <c r="C282" s="35">
        <f t="shared" si="4"/>
        <v>1.1210629921259845</v>
      </c>
      <c r="D282" s="75" t="s">
        <v>60</v>
      </c>
    </row>
    <row r="283" spans="1:4" ht="15.95" customHeight="1" thickBot="1" x14ac:dyDescent="0.25">
      <c r="A283" s="11" t="str">
        <f>IF('[1]Miter Profiles'!AB283&lt;&gt;"",'[1]Miter Profiles'!AB283,"")</f>
        <v>MP692-57</v>
      </c>
      <c r="B283" s="20">
        <f>IF('[1]Miter Profiles'!AC283&lt;&gt;"",'[1]Miter Profiles'!AC283,"")</f>
        <v>37.950000000000003</v>
      </c>
      <c r="C283" s="35">
        <f t="shared" si="4"/>
        <v>1.4940944881889766</v>
      </c>
      <c r="D283" s="75" t="s">
        <v>59</v>
      </c>
    </row>
    <row r="284" spans="1:4" ht="15.95" customHeight="1" thickBot="1" x14ac:dyDescent="0.25">
      <c r="A284" s="11" t="str">
        <f>IF('[1]Miter Profiles'!AB284&lt;&gt;"",'[1]Miter Profiles'!AB284,"")</f>
        <v>MP692-76</v>
      </c>
      <c r="B284" s="20">
        <f>IF('[1]Miter Profiles'!AC284&lt;&gt;"",'[1]Miter Profiles'!AC284,"")</f>
        <v>37.950000000000003</v>
      </c>
      <c r="C284" s="35">
        <f t="shared" si="4"/>
        <v>1.4940944881889766</v>
      </c>
      <c r="D284" s="75" t="s">
        <v>59</v>
      </c>
    </row>
    <row r="285" spans="1:4" ht="15.95" customHeight="1" thickBot="1" x14ac:dyDescent="0.25">
      <c r="A285" s="78" t="str">
        <f>IF('[1]Miter Profiles'!AB285&lt;&gt;"",'[1]Miter Profiles'!AB285,"")</f>
        <v>MP693-38</v>
      </c>
      <c r="B285" s="79">
        <f>IF('[1]Miter Profiles'!AC285&lt;&gt;"",'[1]Miter Profiles'!AC285,"")</f>
        <v>7.2978791999999997</v>
      </c>
      <c r="C285" s="80">
        <f t="shared" si="4"/>
        <v>0.28731807874015747</v>
      </c>
      <c r="D285" s="82" t="str">
        <f>IF(B285&lt;&gt;"",VLOOKUP(B285/25.4,'[1]Compatibility Values'!$D$5:$E$85,2,TRUE),"")</f>
        <v>9/32</v>
      </c>
    </row>
    <row r="286" spans="1:4" ht="15.95" customHeight="1" thickBot="1" x14ac:dyDescent="0.25">
      <c r="A286" s="78" t="str">
        <f>IF('[1]Miter Profiles'!AB286&lt;&gt;"",'[1]Miter Profiles'!AB286,"")</f>
        <v>MP693-57</v>
      </c>
      <c r="B286" s="79">
        <f>IF('[1]Miter Profiles'!AC286&lt;&gt;"",'[1]Miter Profiles'!AC286,"")</f>
        <v>7.2978791999999997</v>
      </c>
      <c r="C286" s="80">
        <f t="shared" si="4"/>
        <v>0.28731807874015747</v>
      </c>
      <c r="D286" s="82" t="str">
        <f>IF(B286&lt;&gt;"",VLOOKUP(B286/25.4,'[1]Compatibility Values'!$D$5:$E$85,2,TRUE),"")</f>
        <v>9/32</v>
      </c>
    </row>
    <row r="287" spans="1:4" ht="15.95" customHeight="1" thickBot="1" x14ac:dyDescent="0.25">
      <c r="A287" s="78" t="str">
        <f>IF('[1]Miter Profiles'!AB287&lt;&gt;"",'[1]Miter Profiles'!AB287,"")</f>
        <v>MP693-76</v>
      </c>
      <c r="B287" s="79">
        <f>IF('[1]Miter Profiles'!AC287&lt;&gt;"",'[1]Miter Profiles'!AC287,"")</f>
        <v>7.2978791999999997</v>
      </c>
      <c r="C287" s="80">
        <f t="shared" si="4"/>
        <v>0.28731807874015747</v>
      </c>
      <c r="D287" s="82" t="str">
        <f>IF(B287&lt;&gt;"",VLOOKUP(B287/25.4,'[1]Compatibility Values'!$D$5:$E$85,2,TRUE),"")</f>
        <v>9/32</v>
      </c>
    </row>
    <row r="288" spans="1:4" ht="15.95" customHeight="1" thickBot="1" x14ac:dyDescent="0.25">
      <c r="A288" s="11" t="str">
        <f>IF('[1]Miter Profiles'!AB288&lt;&gt;"",'[1]Miter Profiles'!AB288,"")</f>
        <v>MP694-38</v>
      </c>
      <c r="B288" s="20">
        <f>IF('[1]Miter Profiles'!AC288&lt;&gt;"",'[1]Miter Profiles'!AC288,"")</f>
        <v>12.7</v>
      </c>
      <c r="C288" s="35">
        <f t="shared" si="4"/>
        <v>0.5</v>
      </c>
      <c r="D288" s="31" t="str">
        <f>IF(B288&lt;&gt;"",VLOOKUP(B288/25.4,'[1]Compatibility Values'!$D$5:$E$85,2,TRUE),"")</f>
        <v>1/2</v>
      </c>
    </row>
    <row r="289" spans="1:4" ht="15.95" customHeight="1" thickBot="1" x14ac:dyDescent="0.25">
      <c r="A289" s="11" t="str">
        <f>IF('[1]Miter Profiles'!AB289&lt;&gt;"",'[1]Miter Profiles'!AB289,"")</f>
        <v>MP694-57</v>
      </c>
      <c r="B289" s="20">
        <f>IF('[1]Miter Profiles'!AC289&lt;&gt;"",'[1]Miter Profiles'!AC289,"")</f>
        <v>12.7</v>
      </c>
      <c r="C289" s="35">
        <f t="shared" si="4"/>
        <v>0.5</v>
      </c>
      <c r="D289" s="31" t="str">
        <f>IF(B289&lt;&gt;"",VLOOKUP(B289/25.4,'[1]Compatibility Values'!$D$5:$E$85,2,TRUE),"")</f>
        <v>1/2</v>
      </c>
    </row>
    <row r="290" spans="1:4" ht="15.95" customHeight="1" thickBot="1" x14ac:dyDescent="0.25">
      <c r="A290" s="11" t="str">
        <f>IF('[1]Miter Profiles'!AB290&lt;&gt;"",'[1]Miter Profiles'!AB290,"")</f>
        <v>MP694-76</v>
      </c>
      <c r="B290" s="20">
        <f>IF('[1]Miter Profiles'!AC290&lt;&gt;"",'[1]Miter Profiles'!AC290,"")</f>
        <v>12.7</v>
      </c>
      <c r="C290" s="35">
        <f t="shared" si="4"/>
        <v>0.5</v>
      </c>
      <c r="D290" s="31" t="str">
        <f>IF(B290&lt;&gt;"",VLOOKUP(B290/25.4,'[1]Compatibility Values'!$D$5:$E$85,2,TRUE),"")</f>
        <v>1/2</v>
      </c>
    </row>
    <row r="291" spans="1:4" ht="15.95" customHeight="1" thickBot="1" x14ac:dyDescent="0.25">
      <c r="A291" s="78" t="str">
        <f>IF('[1]Miter Profiles'!AB291&lt;&gt;"",'[1]Miter Profiles'!AB291,"")</f>
        <v>MP695-38</v>
      </c>
      <c r="B291" s="79">
        <f>IF('[1]Miter Profiles'!AC291&lt;&gt;"",'[1]Miter Profiles'!AC291,"")</f>
        <v>19.05</v>
      </c>
      <c r="C291" s="80">
        <f t="shared" si="4"/>
        <v>0.75000000000000011</v>
      </c>
      <c r="D291" s="82" t="str">
        <f>IF(B291&lt;&gt;"",VLOOKUP(B291/25.4,'[1]Compatibility Values'!$D$5:$E$85,2,TRUE),"")</f>
        <v>3/4</v>
      </c>
    </row>
    <row r="292" spans="1:4" ht="15.95" customHeight="1" thickBot="1" x14ac:dyDescent="0.25">
      <c r="A292" s="78" t="str">
        <f>IF('[1]Miter Profiles'!AB292&lt;&gt;"",'[1]Miter Profiles'!AB292,"")</f>
        <v>MP695-57</v>
      </c>
      <c r="B292" s="79">
        <f>IF('[1]Miter Profiles'!AC292&lt;&gt;"",'[1]Miter Profiles'!AC292,"")</f>
        <v>19.05</v>
      </c>
      <c r="C292" s="80">
        <f t="shared" si="4"/>
        <v>0.75000000000000011</v>
      </c>
      <c r="D292" s="82" t="str">
        <f>IF(B292&lt;&gt;"",VLOOKUP(B292/25.4,'[1]Compatibility Values'!$D$5:$E$85,2,TRUE),"")</f>
        <v>3/4</v>
      </c>
    </row>
    <row r="293" spans="1:4" ht="15.95" customHeight="1" thickBot="1" x14ac:dyDescent="0.25">
      <c r="A293" s="78" t="str">
        <f>IF('[1]Miter Profiles'!AB293&lt;&gt;"",'[1]Miter Profiles'!AB293,"")</f>
        <v>MP695-76</v>
      </c>
      <c r="B293" s="79">
        <f>IF('[1]Miter Profiles'!AC293&lt;&gt;"",'[1]Miter Profiles'!AC293,"")</f>
        <v>19.05</v>
      </c>
      <c r="C293" s="80">
        <f t="shared" si="4"/>
        <v>0.75000000000000011</v>
      </c>
      <c r="D293" s="82" t="str">
        <f>IF(B293&lt;&gt;"",VLOOKUP(B293/25.4,'[1]Compatibility Values'!$D$5:$E$85,2,TRUE),"")</f>
        <v>3/4</v>
      </c>
    </row>
    <row r="294" spans="1:4" ht="15.95" customHeight="1" thickBot="1" x14ac:dyDescent="0.25">
      <c r="A294" s="11" t="str">
        <f>IF('[1]Miter Profiles'!AB294&lt;&gt;"",'[1]Miter Profiles'!AB294,"")</f>
        <v>MP696-38</v>
      </c>
      <c r="B294" s="20">
        <f>IF('[1]Miter Profiles'!AC294&lt;&gt;"",'[1]Miter Profiles'!AC294,"")</f>
        <v>3.1749999999999998</v>
      </c>
      <c r="C294" s="35">
        <f t="shared" si="4"/>
        <v>0.125</v>
      </c>
      <c r="D294" s="31" t="str">
        <f>IF(B294&lt;&gt;"",VLOOKUP(B294/25.4,'[1]Compatibility Values'!$D$5:$E$85,2,TRUE),"")</f>
        <v>1/8</v>
      </c>
    </row>
    <row r="295" spans="1:4" ht="15.95" customHeight="1" thickBot="1" x14ac:dyDescent="0.25">
      <c r="A295" s="11" t="str">
        <f>IF('[1]Miter Profiles'!AB295&lt;&gt;"",'[1]Miter Profiles'!AB295,"")</f>
        <v>MP696-57</v>
      </c>
      <c r="B295" s="20">
        <f>IF('[1]Miter Profiles'!AC295&lt;&gt;"",'[1]Miter Profiles'!AC295,"")</f>
        <v>3.1749999999999998</v>
      </c>
      <c r="C295" s="35">
        <f t="shared" si="4"/>
        <v>0.125</v>
      </c>
      <c r="D295" s="31" t="str">
        <f>IF(B295&lt;&gt;"",VLOOKUP(B295/25.4,'[1]Compatibility Values'!$D$5:$E$85,2,TRUE),"")</f>
        <v>1/8</v>
      </c>
    </row>
    <row r="296" spans="1:4" ht="15.95" customHeight="1" thickBot="1" x14ac:dyDescent="0.25">
      <c r="A296" s="11" t="str">
        <f>IF('[1]Miter Profiles'!AB296&lt;&gt;"",'[1]Miter Profiles'!AB296,"")</f>
        <v>MP696-76</v>
      </c>
      <c r="B296" s="20">
        <f>IF('[1]Miter Profiles'!AC296&lt;&gt;"",'[1]Miter Profiles'!AC296,"")</f>
        <v>3.1749999999999998</v>
      </c>
      <c r="C296" s="35">
        <f t="shared" si="4"/>
        <v>0.125</v>
      </c>
      <c r="D296" s="31" t="str">
        <f>IF(B296&lt;&gt;"",VLOOKUP(B296/25.4,'[1]Compatibility Values'!$D$5:$E$85,2,TRUE),"")</f>
        <v>1/8</v>
      </c>
    </row>
    <row r="297" spans="1:4" ht="15.95" customHeight="1" thickBot="1" x14ac:dyDescent="0.25">
      <c r="A297" s="78" t="str">
        <f>IF('[1]Miter Profiles'!AB297&lt;&gt;"",'[1]Miter Profiles'!AB297,"")</f>
        <v>MP697-38</v>
      </c>
      <c r="B297" s="79">
        <f>IF('[1]Miter Profiles'!AC297&lt;&gt;"",'[1]Miter Profiles'!AC297,"")</f>
        <v>3.1649137600000001</v>
      </c>
      <c r="C297" s="80">
        <f t="shared" si="4"/>
        <v>0.12460290393700789</v>
      </c>
      <c r="D297" s="81" t="s">
        <v>47</v>
      </c>
    </row>
    <row r="298" spans="1:4" ht="15.95" customHeight="1" thickBot="1" x14ac:dyDescent="0.25">
      <c r="A298" s="78" t="str">
        <f>IF('[1]Miter Profiles'!AB298&lt;&gt;"",'[1]Miter Profiles'!AB298,"")</f>
        <v>MP697-57</v>
      </c>
      <c r="B298" s="79">
        <f>IF('[1]Miter Profiles'!AC298&lt;&gt;"",'[1]Miter Profiles'!AC298,"")</f>
        <v>3.1649137600000001</v>
      </c>
      <c r="C298" s="80">
        <f t="shared" si="4"/>
        <v>0.12460290393700789</v>
      </c>
      <c r="D298" s="81" t="s">
        <v>47</v>
      </c>
    </row>
    <row r="299" spans="1:4" ht="15.95" customHeight="1" thickBot="1" x14ac:dyDescent="0.25">
      <c r="A299" s="78" t="str">
        <f>IF('[1]Miter Profiles'!AB299&lt;&gt;"",'[1]Miter Profiles'!AB299,"")</f>
        <v>MP697-76</v>
      </c>
      <c r="B299" s="79">
        <f>IF('[1]Miter Profiles'!AC299&lt;&gt;"",'[1]Miter Profiles'!AC299,"")</f>
        <v>3.1649137600000001</v>
      </c>
      <c r="C299" s="80">
        <f t="shared" si="4"/>
        <v>0.12460290393700789</v>
      </c>
      <c r="D299" s="81" t="s">
        <v>47</v>
      </c>
    </row>
    <row r="300" spans="1:4" ht="15.95" customHeight="1" thickBot="1" x14ac:dyDescent="0.25">
      <c r="A300" s="11" t="str">
        <f>IF('[1]Miter Profiles'!AB300&lt;&gt;"",'[1]Miter Profiles'!AB300,"")</f>
        <v>MP698-38</v>
      </c>
      <c r="B300" s="20">
        <f>IF('[1]Miter Profiles'!AC300&lt;&gt;"",'[1]Miter Profiles'!AC300,"")</f>
        <v>10.298999999999999</v>
      </c>
      <c r="C300" s="35">
        <f t="shared" si="4"/>
        <v>0.40547244094488188</v>
      </c>
      <c r="D300" s="75" t="s">
        <v>22</v>
      </c>
    </row>
    <row r="301" spans="1:4" ht="15.95" customHeight="1" thickBot="1" x14ac:dyDescent="0.25">
      <c r="A301" s="11" t="str">
        <f>IF('[1]Miter Profiles'!AB301&lt;&gt;"",'[1]Miter Profiles'!AB301,"")</f>
        <v>MP698-57</v>
      </c>
      <c r="B301" s="20">
        <f>IF('[1]Miter Profiles'!AC301&lt;&gt;"",'[1]Miter Profiles'!AC301,"")</f>
        <v>10.298999999999999</v>
      </c>
      <c r="C301" s="35">
        <f t="shared" si="4"/>
        <v>0.40547244094488188</v>
      </c>
      <c r="D301" s="75" t="s">
        <v>22</v>
      </c>
    </row>
    <row r="302" spans="1:4" ht="15.95" customHeight="1" thickBot="1" x14ac:dyDescent="0.25">
      <c r="A302" s="11" t="str">
        <f>IF('[1]Miter Profiles'!AB302&lt;&gt;"",'[1]Miter Profiles'!AB302,"")</f>
        <v>MP698-76</v>
      </c>
      <c r="B302" s="20">
        <f>IF('[1]Miter Profiles'!AC302&lt;&gt;"",'[1]Miter Profiles'!AC302,"")</f>
        <v>10.298999999999999</v>
      </c>
      <c r="C302" s="35">
        <f t="shared" si="4"/>
        <v>0.40547244094488188</v>
      </c>
      <c r="D302" s="75" t="s">
        <v>22</v>
      </c>
    </row>
    <row r="303" spans="1:4" ht="15.95" customHeight="1" thickBot="1" x14ac:dyDescent="0.25">
      <c r="A303" s="78" t="str">
        <f>IF('[1]Miter Profiles'!AB303&lt;&gt;"",'[1]Miter Profiles'!AB303,"")</f>
        <v>MP699-38</v>
      </c>
      <c r="B303" s="79">
        <f>IF('[1]Miter Profiles'!AC303&lt;&gt;"",'[1]Miter Profiles'!AC303,"")</f>
        <v>9.5250000000000004</v>
      </c>
      <c r="C303" s="80">
        <f t="shared" si="4"/>
        <v>0.37500000000000006</v>
      </c>
      <c r="D303" s="82" t="str">
        <f>IF(B303&lt;&gt;"",VLOOKUP(B303/25.4,'[1]Compatibility Values'!$D$5:$E$85,2,TRUE),"")</f>
        <v>3/8</v>
      </c>
    </row>
    <row r="304" spans="1:4" ht="15.95" customHeight="1" thickBot="1" x14ac:dyDescent="0.25">
      <c r="A304" s="78" t="str">
        <f>IF('[1]Miter Profiles'!AB304&lt;&gt;"",'[1]Miter Profiles'!AB304,"")</f>
        <v>MP699-57</v>
      </c>
      <c r="B304" s="79">
        <f>IF('[1]Miter Profiles'!AC304&lt;&gt;"",'[1]Miter Profiles'!AC304,"")</f>
        <v>9.5250000000000004</v>
      </c>
      <c r="C304" s="80">
        <f t="shared" si="4"/>
        <v>0.37500000000000006</v>
      </c>
      <c r="D304" s="82" t="str">
        <f>IF(B304&lt;&gt;"",VLOOKUP(B304/25.4,'[1]Compatibility Values'!$D$5:$E$85,2,TRUE),"")</f>
        <v>3/8</v>
      </c>
    </row>
    <row r="305" spans="1:4" ht="15.95" customHeight="1" thickBot="1" x14ac:dyDescent="0.25">
      <c r="A305" s="78" t="str">
        <f>IF('[1]Miter Profiles'!AB305&lt;&gt;"",'[1]Miter Profiles'!AB305,"")</f>
        <v>MP699-76</v>
      </c>
      <c r="B305" s="79">
        <f>IF('[1]Miter Profiles'!AC305&lt;&gt;"",'[1]Miter Profiles'!AC305,"")</f>
        <v>9.5250000000000004</v>
      </c>
      <c r="C305" s="80">
        <f t="shared" si="4"/>
        <v>0.37500000000000006</v>
      </c>
      <c r="D305" s="82" t="str">
        <f>IF(B305&lt;&gt;"",VLOOKUP(B305/25.4,'[1]Compatibility Values'!$D$5:$E$85,2,TRUE),"")</f>
        <v>3/8</v>
      </c>
    </row>
    <row r="306" spans="1:4" ht="15.95" customHeight="1" thickBot="1" x14ac:dyDescent="0.25">
      <c r="A306" s="11" t="str">
        <f>IF('[1]Miter Profiles'!AB306&lt;&gt;"",'[1]Miter Profiles'!AB306,"")</f>
        <v>MP6100-38</v>
      </c>
      <c r="B306" s="20">
        <f>IF('[1]Miter Profiles'!AC306&lt;&gt;"",'[1]Miter Profiles'!AC306,"")</f>
        <v>8.0760000000000005</v>
      </c>
      <c r="C306" s="35">
        <f t="shared" si="4"/>
        <v>0.31795275590551186</v>
      </c>
      <c r="D306" s="31" t="str">
        <f>IF(B306&lt;&gt;"",VLOOKUP(B306/25.4,'[1]Compatibility Values'!$D$5:$E$85,2,TRUE),"")</f>
        <v>5/16</v>
      </c>
    </row>
    <row r="307" spans="1:4" ht="15.95" customHeight="1" thickBot="1" x14ac:dyDescent="0.25">
      <c r="A307" s="11" t="str">
        <f>IF('[1]Miter Profiles'!AB307&lt;&gt;"",'[1]Miter Profiles'!AB307,"")</f>
        <v>MP6100-57</v>
      </c>
      <c r="B307" s="20">
        <f>IF('[1]Miter Profiles'!AC307&lt;&gt;"",'[1]Miter Profiles'!AC307,"")</f>
        <v>8.0760000000000005</v>
      </c>
      <c r="C307" s="35">
        <f t="shared" si="4"/>
        <v>0.31795275590551186</v>
      </c>
      <c r="D307" s="31" t="str">
        <f>IF(B307&lt;&gt;"",VLOOKUP(B307/25.4,'[1]Compatibility Values'!$D$5:$E$85,2,TRUE),"")</f>
        <v>5/16</v>
      </c>
    </row>
    <row r="308" spans="1:4" ht="15.95" customHeight="1" thickBot="1" x14ac:dyDescent="0.25">
      <c r="A308" s="11" t="str">
        <f>IF('[1]Miter Profiles'!AB308&lt;&gt;"",'[1]Miter Profiles'!AB308,"")</f>
        <v>MP6100-76</v>
      </c>
      <c r="B308" s="20">
        <f>IF('[1]Miter Profiles'!AC308&lt;&gt;"",'[1]Miter Profiles'!AC308,"")</f>
        <v>8.0760000000000005</v>
      </c>
      <c r="C308" s="35">
        <f t="shared" si="4"/>
        <v>0.31795275590551186</v>
      </c>
      <c r="D308" s="31" t="str">
        <f>IF(B308&lt;&gt;"",VLOOKUP(B308/25.4,'[1]Compatibility Values'!$D$5:$E$85,2,TRUE),"")</f>
        <v>5/16</v>
      </c>
    </row>
    <row r="309" spans="1:4" ht="15.95" customHeight="1" thickBot="1" x14ac:dyDescent="0.25">
      <c r="A309" s="78" t="str">
        <f>IF('[1]Miter Profiles'!AB309&lt;&gt;"",'[1]Miter Profiles'!AB309,"")</f>
        <v>MP6101-38</v>
      </c>
      <c r="B309" s="79">
        <f>IF('[1]Miter Profiles'!AC309&lt;&gt;"",'[1]Miter Profiles'!AC309,"")</f>
        <v>21.452999999999999</v>
      </c>
      <c r="C309" s="80">
        <f t="shared" si="4"/>
        <v>0.84460629921259844</v>
      </c>
      <c r="D309" s="82" t="str">
        <f>IF(B309&lt;&gt;"",VLOOKUP(B309/25.4,'[1]Compatibility Values'!$D$5:$E$85,2,TRUE),"")</f>
        <v>27/32</v>
      </c>
    </row>
    <row r="310" spans="1:4" ht="15.95" customHeight="1" thickBot="1" x14ac:dyDescent="0.25">
      <c r="A310" s="78" t="str">
        <f>IF('[1]Miter Profiles'!AB310&lt;&gt;"",'[1]Miter Profiles'!AB310,"")</f>
        <v>MP6101-57</v>
      </c>
      <c r="B310" s="79">
        <f>IF('[1]Miter Profiles'!AC310&lt;&gt;"",'[1]Miter Profiles'!AC310,"")</f>
        <v>21.452999999999999</v>
      </c>
      <c r="C310" s="80">
        <f t="shared" si="4"/>
        <v>0.84460629921259844</v>
      </c>
      <c r="D310" s="82" t="str">
        <f>IF(B310&lt;&gt;"",VLOOKUP(B310/25.4,'[1]Compatibility Values'!$D$5:$E$85,2,TRUE),"")</f>
        <v>27/32</v>
      </c>
    </row>
    <row r="311" spans="1:4" ht="15.95" customHeight="1" thickBot="1" x14ac:dyDescent="0.25">
      <c r="A311" s="78" t="str">
        <f>IF('[1]Miter Profiles'!AB311&lt;&gt;"",'[1]Miter Profiles'!AB311,"")</f>
        <v>MP6101-76</v>
      </c>
      <c r="B311" s="79">
        <f>IF('[1]Miter Profiles'!AC311&lt;&gt;"",'[1]Miter Profiles'!AC311,"")</f>
        <v>21.452999999999999</v>
      </c>
      <c r="C311" s="80">
        <f t="shared" si="4"/>
        <v>0.84460629921259844</v>
      </c>
      <c r="D311" s="82" t="str">
        <f>IF(B311&lt;&gt;"",VLOOKUP(B311/25.4,'[1]Compatibility Values'!$D$5:$E$85,2,TRUE),"")</f>
        <v>27/32</v>
      </c>
    </row>
    <row r="312" spans="1:4" ht="15.95" customHeight="1" thickBot="1" x14ac:dyDescent="0.25">
      <c r="A312" s="11" t="str">
        <f>IF('[1]Miter Profiles'!AB312&lt;&gt;"",'[1]Miter Profiles'!AB312,"")</f>
        <v>MP6102-38</v>
      </c>
      <c r="B312" s="20">
        <f>IF('[1]Miter Profiles'!AC312&lt;&gt;"",'[1]Miter Profiles'!AC312,"")</f>
        <v>19.05</v>
      </c>
      <c r="C312" s="35">
        <f t="shared" si="4"/>
        <v>0.75000000000000011</v>
      </c>
      <c r="D312" s="31" t="str">
        <f>IF(B312&lt;&gt;"",VLOOKUP(B312/25.4,'[1]Compatibility Values'!$D$5:$E$85,2,TRUE),"")</f>
        <v>3/4</v>
      </c>
    </row>
    <row r="313" spans="1:4" ht="15.95" customHeight="1" thickBot="1" x14ac:dyDescent="0.25">
      <c r="A313" s="11" t="str">
        <f>IF('[1]Miter Profiles'!AB313&lt;&gt;"",'[1]Miter Profiles'!AB313,"")</f>
        <v>MP6102-57</v>
      </c>
      <c r="B313" s="20">
        <f>IF('[1]Miter Profiles'!AC313&lt;&gt;"",'[1]Miter Profiles'!AC313,"")</f>
        <v>19.05</v>
      </c>
      <c r="C313" s="35">
        <f t="shared" si="4"/>
        <v>0.75000000000000011</v>
      </c>
      <c r="D313" s="31" t="str">
        <f>IF(B313&lt;&gt;"",VLOOKUP(B313/25.4,'[1]Compatibility Values'!$D$5:$E$85,2,TRUE),"")</f>
        <v>3/4</v>
      </c>
    </row>
    <row r="314" spans="1:4" ht="15.95" customHeight="1" thickBot="1" x14ac:dyDescent="0.25">
      <c r="A314" s="11" t="str">
        <f>IF('[1]Miter Profiles'!AB314&lt;&gt;"",'[1]Miter Profiles'!AB314,"")</f>
        <v>MP6102-76</v>
      </c>
      <c r="B314" s="20">
        <f>IF('[1]Miter Profiles'!AC314&lt;&gt;"",'[1]Miter Profiles'!AC314,"")</f>
        <v>19.05</v>
      </c>
      <c r="C314" s="35">
        <f t="shared" si="4"/>
        <v>0.75000000000000011</v>
      </c>
      <c r="D314" s="31" t="str">
        <f>IF(B314&lt;&gt;"",VLOOKUP(B314/25.4,'[1]Compatibility Values'!$D$5:$E$85,2,TRUE),"")</f>
        <v>3/4</v>
      </c>
    </row>
    <row r="315" spans="1:4" ht="15.95" customHeight="1" thickBot="1" x14ac:dyDescent="0.25">
      <c r="A315" s="78" t="str">
        <f>IF('[1]Miter Profiles'!AB315&lt;&gt;"",'[1]Miter Profiles'!AB315,"")</f>
        <v>MP6103-38</v>
      </c>
      <c r="B315" s="79">
        <f>IF('[1]Miter Profiles'!AC315&lt;&gt;"",'[1]Miter Profiles'!AC315,"")</f>
        <v>18.059999999999999</v>
      </c>
      <c r="C315" s="80">
        <f t="shared" si="4"/>
        <v>0.71102362204724412</v>
      </c>
      <c r="D315" s="81" t="s">
        <v>35</v>
      </c>
    </row>
    <row r="316" spans="1:4" ht="15.95" customHeight="1" thickBot="1" x14ac:dyDescent="0.25">
      <c r="A316" s="78" t="str">
        <f>IF('[1]Miter Profiles'!AB316&lt;&gt;"",'[1]Miter Profiles'!AB316,"")</f>
        <v>MP6103-57</v>
      </c>
      <c r="B316" s="79">
        <f>IF('[1]Miter Profiles'!AC316&lt;&gt;"",'[1]Miter Profiles'!AC316,"")</f>
        <v>37.6</v>
      </c>
      <c r="C316" s="80">
        <f t="shared" si="4"/>
        <v>1.4803149606299213</v>
      </c>
      <c r="D316" s="82" t="str">
        <f>IF(B316&lt;&gt;"",VLOOKUP(B316/25.4,'[1]Compatibility Values'!$D$5:$E$85,2,TRUE),"")</f>
        <v>1 15/32</v>
      </c>
    </row>
    <row r="317" spans="1:4" ht="15.95" customHeight="1" thickBot="1" x14ac:dyDescent="0.25">
      <c r="A317" s="78" t="str">
        <f>IF('[1]Miter Profiles'!AB317&lt;&gt;"",'[1]Miter Profiles'!AB317,"")</f>
        <v>MP6103-76</v>
      </c>
      <c r="B317" s="79">
        <f>IF('[1]Miter Profiles'!AC317&lt;&gt;"",'[1]Miter Profiles'!AC317,"")</f>
        <v>56.6</v>
      </c>
      <c r="C317" s="80">
        <f t="shared" si="4"/>
        <v>2.2283464566929134</v>
      </c>
      <c r="D317" s="82" t="str">
        <f>IF(B317&lt;&gt;"",VLOOKUP(B317/25.4,'[1]Compatibility Values'!$D$5:$E$85,2,TRUE),"")</f>
        <v>2 7/32</v>
      </c>
    </row>
    <row r="318" spans="1:4" ht="15.95" customHeight="1" thickBot="1" x14ac:dyDescent="0.25">
      <c r="A318" s="78" t="str">
        <f>IF('[1]Miter Profiles'!AB318&lt;&gt;"",'[1]Miter Profiles'!AB318,"")</f>
        <v>MP6103-89</v>
      </c>
      <c r="B318" s="79">
        <f>IF('[1]Miter Profiles'!AC318&lt;&gt;"",'[1]Miter Profiles'!AC318,"")</f>
        <v>69.599999999999994</v>
      </c>
      <c r="C318" s="80">
        <f t="shared" si="4"/>
        <v>2.7401574803149606</v>
      </c>
      <c r="D318" s="81" t="s">
        <v>61</v>
      </c>
    </row>
    <row r="319" spans="1:4" ht="15.95" customHeight="1" thickBot="1" x14ac:dyDescent="0.25">
      <c r="A319" s="11" t="str">
        <f>IF('[1]Miter Profiles'!AB319&lt;&gt;"",'[1]Miter Profiles'!AB319,"")</f>
        <v>MP6104-38</v>
      </c>
      <c r="B319" s="20">
        <f>IF('[1]Miter Profiles'!AC319&lt;&gt;"",'[1]Miter Profiles'!AC319,"")</f>
        <v>18.95</v>
      </c>
      <c r="C319" s="35">
        <f t="shared" si="4"/>
        <v>0.74606299212598426</v>
      </c>
      <c r="D319" s="75" t="s">
        <v>62</v>
      </c>
    </row>
    <row r="320" spans="1:4" ht="15.95" customHeight="1" thickBot="1" x14ac:dyDescent="0.25">
      <c r="A320" s="11" t="str">
        <f>IF('[1]Miter Profiles'!AB320&lt;&gt;"",'[1]Miter Profiles'!AB320,"")</f>
        <v>MP6104-57</v>
      </c>
      <c r="B320" s="20">
        <f>IF('[1]Miter Profiles'!AC320&lt;&gt;"",'[1]Miter Profiles'!AC320,"")</f>
        <v>37.950000000000003</v>
      </c>
      <c r="C320" s="35">
        <f t="shared" si="4"/>
        <v>1.4940944881889766</v>
      </c>
      <c r="D320" s="75" t="s">
        <v>59</v>
      </c>
    </row>
    <row r="321" spans="1:4" ht="15.95" customHeight="1" thickBot="1" x14ac:dyDescent="0.25">
      <c r="A321" s="11" t="str">
        <f>IF('[1]Miter Profiles'!AB321&lt;&gt;"",'[1]Miter Profiles'!AB321,"")</f>
        <v>MP6104-76</v>
      </c>
      <c r="B321" s="20">
        <f>IF('[1]Miter Profiles'!AC321&lt;&gt;"",'[1]Miter Profiles'!AC321,"")</f>
        <v>56.95</v>
      </c>
      <c r="C321" s="35">
        <f t="shared" si="4"/>
        <v>2.242125984251969</v>
      </c>
      <c r="D321" s="75" t="s">
        <v>54</v>
      </c>
    </row>
    <row r="322" spans="1:4" ht="15.95" customHeight="1" thickBot="1" x14ac:dyDescent="0.25">
      <c r="A322" s="11" t="str">
        <f>IF('[1]Miter Profiles'!AB322&lt;&gt;"",'[1]Miter Profiles'!AB322,"")</f>
        <v>MP6104-89</v>
      </c>
      <c r="B322" s="20">
        <f>IF('[1]Miter Profiles'!AC322&lt;&gt;"",'[1]Miter Profiles'!AC322,"")</f>
        <v>69.95</v>
      </c>
      <c r="C322" s="35">
        <f t="shared" si="4"/>
        <v>2.7539370078740162</v>
      </c>
      <c r="D322" s="75" t="s">
        <v>61</v>
      </c>
    </row>
    <row r="323" spans="1:4" ht="15.95" customHeight="1" thickBot="1" x14ac:dyDescent="0.25">
      <c r="A323" s="78" t="str">
        <f>IF('[1]Miter Profiles'!AB323&lt;&gt;"",'[1]Miter Profiles'!AB323,"")</f>
        <v>MP6105-38</v>
      </c>
      <c r="B323" s="79">
        <f>IF('[1]Miter Profiles'!AC323&lt;&gt;"",'[1]Miter Profiles'!AC323,"")</f>
        <v>25.4</v>
      </c>
      <c r="C323" s="80">
        <f t="shared" si="4"/>
        <v>1</v>
      </c>
      <c r="D323" s="82" t="str">
        <f>IF(B323&lt;&gt;"",VLOOKUP(B323/25.4,'[1]Compatibility Values'!$D$5:$E$85,2,TRUE),"")</f>
        <v>1</v>
      </c>
    </row>
    <row r="324" spans="1:4" ht="15.95" customHeight="1" thickBot="1" x14ac:dyDescent="0.25">
      <c r="A324" s="78" t="str">
        <f>IF('[1]Miter Profiles'!AB324&lt;&gt;"",'[1]Miter Profiles'!AB324,"")</f>
        <v>MP6105-57</v>
      </c>
      <c r="B324" s="79">
        <f>IF('[1]Miter Profiles'!AC324&lt;&gt;"",'[1]Miter Profiles'!AC324,"")</f>
        <v>25.4</v>
      </c>
      <c r="C324" s="80">
        <f t="shared" ref="C324:C355" si="5">IF(B324&lt;&gt;"",B324/25.4,"")</f>
        <v>1</v>
      </c>
      <c r="D324" s="82" t="str">
        <f>IF(B324&lt;&gt;"",VLOOKUP(B324/25.4,'[1]Compatibility Values'!$D$5:$E$85,2,TRUE),"")</f>
        <v>1</v>
      </c>
    </row>
    <row r="325" spans="1:4" ht="15.95" customHeight="1" thickBot="1" x14ac:dyDescent="0.25">
      <c r="A325" s="78" t="str">
        <f>IF('[1]Miter Profiles'!AB325&lt;&gt;"",'[1]Miter Profiles'!AB325,"")</f>
        <v>MP6105-76</v>
      </c>
      <c r="B325" s="79">
        <f>IF('[1]Miter Profiles'!AC325&lt;&gt;"",'[1]Miter Profiles'!AC325,"")</f>
        <v>25.4</v>
      </c>
      <c r="C325" s="80">
        <f t="shared" si="5"/>
        <v>1</v>
      </c>
      <c r="D325" s="82" t="str">
        <f>IF(B325&lt;&gt;"",VLOOKUP(B325/25.4,'[1]Compatibility Values'!$D$5:$E$85,2,TRUE),"")</f>
        <v>1</v>
      </c>
    </row>
    <row r="326" spans="1:4" ht="15.95" customHeight="1" thickBot="1" x14ac:dyDescent="0.25">
      <c r="A326" s="11" t="str">
        <f>IF('[1]Miter Profiles'!AB326&lt;&gt;"",'[1]Miter Profiles'!AB326,"")</f>
        <v>MP6106-38</v>
      </c>
      <c r="B326" s="20">
        <f>IF('[1]Miter Profiles'!AC326&lt;&gt;"",'[1]Miter Profiles'!AC326,"")</f>
        <v>9.375</v>
      </c>
      <c r="C326" s="35">
        <f t="shared" si="5"/>
        <v>0.36909448818897639</v>
      </c>
      <c r="D326" s="75" t="s">
        <v>42</v>
      </c>
    </row>
    <row r="327" spans="1:4" ht="15.95" customHeight="1" thickBot="1" x14ac:dyDescent="0.25">
      <c r="A327" s="11" t="str">
        <f>IF('[1]Miter Profiles'!AB327&lt;&gt;"",'[1]Miter Profiles'!AB327,"")</f>
        <v>MP6106-57</v>
      </c>
      <c r="B327" s="20">
        <f>IF('[1]Miter Profiles'!AC327&lt;&gt;"",'[1]Miter Profiles'!AC327,"")</f>
        <v>9.375</v>
      </c>
      <c r="C327" s="35">
        <f t="shared" si="5"/>
        <v>0.36909448818897639</v>
      </c>
      <c r="D327" s="75" t="s">
        <v>42</v>
      </c>
    </row>
    <row r="328" spans="1:4" ht="15.95" customHeight="1" thickBot="1" x14ac:dyDescent="0.25">
      <c r="A328" s="11" t="str">
        <f>IF('[1]Miter Profiles'!AB328&lt;&gt;"",'[1]Miter Profiles'!AB328,"")</f>
        <v>MP6106-76</v>
      </c>
      <c r="B328" s="20">
        <f>IF('[1]Miter Profiles'!AC328&lt;&gt;"",'[1]Miter Profiles'!AC328,"")</f>
        <v>9.375</v>
      </c>
      <c r="C328" s="35">
        <f t="shared" si="5"/>
        <v>0.36909448818897639</v>
      </c>
      <c r="D328" s="75" t="s">
        <v>42</v>
      </c>
    </row>
    <row r="329" spans="1:4" ht="15.95" customHeight="1" thickBot="1" x14ac:dyDescent="0.25">
      <c r="A329" s="78" t="str">
        <f>IF('[1]Miter Profiles'!AB329&lt;&gt;"",'[1]Miter Profiles'!AB329,"")</f>
        <v>MP6107-38</v>
      </c>
      <c r="B329" s="79">
        <f>IF('[1]Miter Profiles'!AC329&lt;&gt;"",'[1]Miter Profiles'!AC329,"")</f>
        <v>25.170999999999999</v>
      </c>
      <c r="C329" s="80">
        <f t="shared" si="5"/>
        <v>0.99098425196850393</v>
      </c>
      <c r="D329" s="82">
        <v>1</v>
      </c>
    </row>
    <row r="330" spans="1:4" ht="15.95" customHeight="1" thickBot="1" x14ac:dyDescent="0.25">
      <c r="A330" s="78" t="str">
        <f>IF('[1]Miter Profiles'!AB330&lt;&gt;"",'[1]Miter Profiles'!AB330,"")</f>
        <v>MP6107-57</v>
      </c>
      <c r="B330" s="79">
        <f>IF('[1]Miter Profiles'!AC330&lt;&gt;"",'[1]Miter Profiles'!AC330,"")</f>
        <v>25.170999999999999</v>
      </c>
      <c r="C330" s="80">
        <f t="shared" si="5"/>
        <v>0.99098425196850393</v>
      </c>
      <c r="D330" s="82">
        <v>1</v>
      </c>
    </row>
    <row r="331" spans="1:4" ht="15.95" customHeight="1" thickBot="1" x14ac:dyDescent="0.25">
      <c r="A331" s="78" t="str">
        <f>IF('[1]Miter Profiles'!AB331&lt;&gt;"",'[1]Miter Profiles'!AB331,"")</f>
        <v>MP6107-76</v>
      </c>
      <c r="B331" s="79">
        <f>IF('[1]Miter Profiles'!AC331&lt;&gt;"",'[1]Miter Profiles'!AC331,"")</f>
        <v>25.170999999999999</v>
      </c>
      <c r="C331" s="80">
        <f t="shared" si="5"/>
        <v>0.99098425196850393</v>
      </c>
      <c r="D331" s="82">
        <v>1</v>
      </c>
    </row>
    <row r="332" spans="1:4" ht="15.95" customHeight="1" thickBot="1" x14ac:dyDescent="0.25">
      <c r="A332" s="11" t="str">
        <f>IF('[1]Miter Profiles'!AB332&lt;&gt;"",'[1]Miter Profiles'!AB332,"")</f>
        <v>MP6108-38</v>
      </c>
      <c r="B332" s="20">
        <f>IF('[1]Miter Profiles'!AC332&lt;&gt;"",'[1]Miter Profiles'!AC332,"")</f>
        <v>24.456</v>
      </c>
      <c r="C332" s="35">
        <f t="shared" si="5"/>
        <v>0.96283464566929133</v>
      </c>
      <c r="D332" s="75" t="s">
        <v>31</v>
      </c>
    </row>
    <row r="333" spans="1:4" ht="15.95" customHeight="1" thickBot="1" x14ac:dyDescent="0.25">
      <c r="A333" s="11" t="str">
        <f>IF('[1]Miter Profiles'!AB333&lt;&gt;"",'[1]Miter Profiles'!AB333,"")</f>
        <v>MP6108-57</v>
      </c>
      <c r="B333" s="20">
        <f>IF('[1]Miter Profiles'!AC333&lt;&gt;"",'[1]Miter Profiles'!AC333,"")</f>
        <v>24.456</v>
      </c>
      <c r="C333" s="35">
        <f t="shared" si="5"/>
        <v>0.96283464566929133</v>
      </c>
      <c r="D333" s="75" t="s">
        <v>31</v>
      </c>
    </row>
    <row r="334" spans="1:4" ht="15.95" customHeight="1" thickBot="1" x14ac:dyDescent="0.25">
      <c r="A334" s="11" t="str">
        <f>IF('[1]Miter Profiles'!AB334&lt;&gt;"",'[1]Miter Profiles'!AB334,"")</f>
        <v>MP6108-76</v>
      </c>
      <c r="B334" s="20">
        <f>IF('[1]Miter Profiles'!AC334&lt;&gt;"",'[1]Miter Profiles'!AC334,"")</f>
        <v>24.456</v>
      </c>
      <c r="C334" s="35">
        <f t="shared" si="5"/>
        <v>0.96283464566929133</v>
      </c>
      <c r="D334" s="75" t="s">
        <v>31</v>
      </c>
    </row>
    <row r="335" spans="1:4" ht="15.95" customHeight="1" thickBot="1" x14ac:dyDescent="0.25">
      <c r="A335" s="78" t="str">
        <f>IF('[1]Miter Profiles'!AB335&lt;&gt;"",'[1]Miter Profiles'!AB335,"")</f>
        <v>MP6109-38</v>
      </c>
      <c r="B335" s="79">
        <f>IF('[1]Miter Profiles'!AC335&lt;&gt;"",'[1]Miter Profiles'!AC335,"")</f>
        <v>17.462499999999999</v>
      </c>
      <c r="C335" s="80">
        <f t="shared" si="5"/>
        <v>0.6875</v>
      </c>
      <c r="D335" s="82" t="str">
        <f>IF(B335&lt;&gt;"",VLOOKUP(B335/25.4,'[1]Compatibility Values'!$D$5:$E$85,2,TRUE),"")</f>
        <v>11/16</v>
      </c>
    </row>
    <row r="336" spans="1:4" ht="15.95" customHeight="1" thickBot="1" x14ac:dyDescent="0.25">
      <c r="A336" s="78" t="str">
        <f>IF('[1]Miter Profiles'!AB336&lt;&gt;"",'[1]Miter Profiles'!AB336,"")</f>
        <v>MP6109-57</v>
      </c>
      <c r="B336" s="79">
        <f>IF('[1]Miter Profiles'!AC336&lt;&gt;"",'[1]Miter Profiles'!AC336,"")</f>
        <v>17.462499999999999</v>
      </c>
      <c r="C336" s="80">
        <f t="shared" si="5"/>
        <v>0.6875</v>
      </c>
      <c r="D336" s="82" t="str">
        <f>IF(B336&lt;&gt;"",VLOOKUP(B336/25.4,'[1]Compatibility Values'!$D$5:$E$85,2,TRUE),"")</f>
        <v>11/16</v>
      </c>
    </row>
    <row r="337" spans="1:4" ht="15.95" customHeight="1" thickBot="1" x14ac:dyDescent="0.25">
      <c r="A337" s="78" t="str">
        <f>IF('[1]Miter Profiles'!AB337&lt;&gt;"",'[1]Miter Profiles'!AB337,"")</f>
        <v>MP6109-76</v>
      </c>
      <c r="B337" s="79">
        <f>IF('[1]Miter Profiles'!AC337&lt;&gt;"",'[1]Miter Profiles'!AC337,"")</f>
        <v>17.462499999999999</v>
      </c>
      <c r="C337" s="80">
        <f t="shared" si="5"/>
        <v>0.6875</v>
      </c>
      <c r="D337" s="82" t="str">
        <f>IF(B337&lt;&gt;"",VLOOKUP(B337/25.4,'[1]Compatibility Values'!$D$5:$E$85,2,TRUE),"")</f>
        <v>11/16</v>
      </c>
    </row>
    <row r="338" spans="1:4" ht="15.95" customHeight="1" thickBot="1" x14ac:dyDescent="0.25">
      <c r="A338" s="11" t="str">
        <f>IF('[1]Miter Profiles'!AB338&lt;&gt;"",'[1]Miter Profiles'!AB338,"")</f>
        <v>MP6110-38</v>
      </c>
      <c r="B338" s="20">
        <f>IF('[1]Miter Profiles'!AC338&lt;&gt;"",'[1]Miter Profiles'!AC338,"")</f>
        <v>15.875</v>
      </c>
      <c r="C338" s="35">
        <f t="shared" si="5"/>
        <v>0.625</v>
      </c>
      <c r="D338" s="31" t="str">
        <f>IF(B338&lt;&gt;"",VLOOKUP(B338/25.4,'[1]Compatibility Values'!$D$5:$E$85,2,TRUE),"")</f>
        <v>5/8</v>
      </c>
    </row>
    <row r="339" spans="1:4" ht="15.95" customHeight="1" thickBot="1" x14ac:dyDescent="0.25">
      <c r="A339" s="11" t="str">
        <f>IF('[1]Miter Profiles'!AB339&lt;&gt;"",'[1]Miter Profiles'!AB339,"")</f>
        <v>MP6110-57</v>
      </c>
      <c r="B339" s="20">
        <f>IF('[1]Miter Profiles'!AC339&lt;&gt;"",'[1]Miter Profiles'!AC339,"")</f>
        <v>15.875</v>
      </c>
      <c r="C339" s="35">
        <f t="shared" si="5"/>
        <v>0.625</v>
      </c>
      <c r="D339" s="31" t="str">
        <f>IF(B339&lt;&gt;"",VLOOKUP(B339/25.4,'[1]Compatibility Values'!$D$5:$E$85,2,TRUE),"")</f>
        <v>5/8</v>
      </c>
    </row>
    <row r="340" spans="1:4" ht="15.95" customHeight="1" thickBot="1" x14ac:dyDescent="0.25">
      <c r="A340" s="11" t="str">
        <f>IF('[1]Miter Profiles'!AB340&lt;&gt;"",'[1]Miter Profiles'!AB340,"")</f>
        <v>MP6110-76</v>
      </c>
      <c r="B340" s="20">
        <f>IF('[1]Miter Profiles'!AC340&lt;&gt;"",'[1]Miter Profiles'!AC340,"")</f>
        <v>15.875</v>
      </c>
      <c r="C340" s="35">
        <f t="shared" si="5"/>
        <v>0.625</v>
      </c>
      <c r="D340" s="31" t="str">
        <f>IF(B340&lt;&gt;"",VLOOKUP(B340/25.4,'[1]Compatibility Values'!$D$5:$E$85,2,TRUE),"")</f>
        <v>5/8</v>
      </c>
    </row>
    <row r="341" spans="1:4" ht="15.95" customHeight="1" thickBot="1" x14ac:dyDescent="0.25">
      <c r="A341" s="78" t="str">
        <f>IF('[1]Miter Profiles'!AB341&lt;&gt;"",'[1]Miter Profiles'!AB341,"")</f>
        <v>MP6111-38</v>
      </c>
      <c r="B341" s="79">
        <f>IF('[1]Miter Profiles'!AC341&lt;&gt;"",'[1]Miter Profiles'!AC341,"")</f>
        <v>17.835000000000001</v>
      </c>
      <c r="C341" s="80">
        <f t="shared" si="5"/>
        <v>0.7021653543307087</v>
      </c>
      <c r="D341" s="82" t="str">
        <f>IF(B341&lt;&gt;"",VLOOKUP(B341/25.4,'[1]Compatibility Values'!$D$5:$E$85,2,TRUE),"")</f>
        <v>11/16</v>
      </c>
    </row>
    <row r="342" spans="1:4" ht="15.95" customHeight="1" thickBot="1" x14ac:dyDescent="0.25">
      <c r="A342" s="78" t="str">
        <f>IF('[1]Miter Profiles'!AB342&lt;&gt;"",'[1]Miter Profiles'!AB342,"")</f>
        <v>MP6111-57</v>
      </c>
      <c r="B342" s="79">
        <f>IF('[1]Miter Profiles'!AC342&lt;&gt;"",'[1]Miter Profiles'!AC342,"")</f>
        <v>17.835000000000001</v>
      </c>
      <c r="C342" s="80">
        <f t="shared" si="5"/>
        <v>0.7021653543307087</v>
      </c>
      <c r="D342" s="82" t="str">
        <f>IF(B342&lt;&gt;"",VLOOKUP(B342/25.4,'[1]Compatibility Values'!$D$5:$E$85,2,TRUE),"")</f>
        <v>11/16</v>
      </c>
    </row>
    <row r="343" spans="1:4" ht="15.95" customHeight="1" thickBot="1" x14ac:dyDescent="0.25">
      <c r="A343" s="78" t="str">
        <f>IF('[1]Miter Profiles'!AB343&lt;&gt;"",'[1]Miter Profiles'!AB343,"")</f>
        <v>MP6111-76</v>
      </c>
      <c r="B343" s="79">
        <f>IF('[1]Miter Profiles'!AC343&lt;&gt;"",'[1]Miter Profiles'!AC343,"")</f>
        <v>17.835000000000001</v>
      </c>
      <c r="C343" s="80">
        <f t="shared" si="5"/>
        <v>0.7021653543307087</v>
      </c>
      <c r="D343" s="82" t="str">
        <f>IF(B343&lt;&gt;"",VLOOKUP(B343/25.4,'[1]Compatibility Values'!$D$5:$E$85,2,TRUE),"")</f>
        <v>11/16</v>
      </c>
    </row>
    <row r="344" spans="1:4" ht="15.95" customHeight="1" thickBot="1" x14ac:dyDescent="0.25">
      <c r="A344" s="11" t="str">
        <f>IF('[1]Miter Profiles'!AB344&lt;&gt;"",'[1]Miter Profiles'!AB344,"")</f>
        <v>MP6112-38</v>
      </c>
      <c r="B344" s="20">
        <f>IF('[1]Miter Profiles'!AC344&lt;&gt;"",'[1]Miter Profiles'!AC344,"")</f>
        <v>1.8260000000000001</v>
      </c>
      <c r="C344" s="35">
        <f t="shared" si="5"/>
        <v>7.1889763779527563E-2</v>
      </c>
      <c r="D344" s="31" t="str">
        <f>IF(B344&lt;&gt;"",VLOOKUP(B344/25.4,'[1]Compatibility Values'!$D$5:$E$85,2,TRUE),"")</f>
        <v>1/16</v>
      </c>
    </row>
    <row r="345" spans="1:4" ht="15.95" customHeight="1" thickBot="1" x14ac:dyDescent="0.25">
      <c r="A345" s="11" t="str">
        <f>IF('[1]Miter Profiles'!AB345&lt;&gt;"",'[1]Miter Profiles'!AB345,"")</f>
        <v>MP6112-57</v>
      </c>
      <c r="B345" s="20">
        <f>IF('[1]Miter Profiles'!AC345&lt;&gt;"",'[1]Miter Profiles'!AC345,"")</f>
        <v>1.8260000000000001</v>
      </c>
      <c r="C345" s="35">
        <f t="shared" si="5"/>
        <v>7.1889763779527563E-2</v>
      </c>
      <c r="D345" s="31" t="str">
        <f>IF(B345&lt;&gt;"",VLOOKUP(B345/25.4,'[1]Compatibility Values'!$D$5:$E$85,2,TRUE),"")</f>
        <v>1/16</v>
      </c>
    </row>
    <row r="346" spans="1:4" ht="15.95" customHeight="1" thickBot="1" x14ac:dyDescent="0.25">
      <c r="A346" s="11" t="str">
        <f>IF('[1]Miter Profiles'!AB346&lt;&gt;"",'[1]Miter Profiles'!AB346,"")</f>
        <v>MP6112-76</v>
      </c>
      <c r="B346" s="20">
        <f>IF('[1]Miter Profiles'!AC346&lt;&gt;"",'[1]Miter Profiles'!AC346,"")</f>
        <v>1.8260000000000001</v>
      </c>
      <c r="C346" s="35">
        <f t="shared" si="5"/>
        <v>7.1889763779527563E-2</v>
      </c>
      <c r="D346" s="31" t="str">
        <f>IF(B346&lt;&gt;"",VLOOKUP(B346/25.4,'[1]Compatibility Values'!$D$5:$E$85,2,TRUE),"")</f>
        <v>1/16</v>
      </c>
    </row>
    <row r="347" spans="1:4" ht="15.95" customHeight="1" thickBot="1" x14ac:dyDescent="0.25">
      <c r="A347" s="78" t="str">
        <f>IF('[1]Miter Profiles'!AB347&lt;&gt;"",'[1]Miter Profiles'!AB347,"")</f>
        <v>MP6113-38</v>
      </c>
      <c r="B347" s="79">
        <f>IF('[1]Miter Profiles'!AC347&lt;&gt;"",'[1]Miter Profiles'!AC347,"")</f>
        <v>4.3479999999999999</v>
      </c>
      <c r="C347" s="80">
        <f t="shared" si="5"/>
        <v>0.17118110236220474</v>
      </c>
      <c r="D347" s="82" t="str">
        <f>IF(B347&lt;&gt;"",VLOOKUP(B347/25.4,'[1]Compatibility Values'!$D$5:$E$85,2,TRUE),"")</f>
        <v>5/32</v>
      </c>
    </row>
    <row r="348" spans="1:4" ht="15.95" customHeight="1" thickBot="1" x14ac:dyDescent="0.25">
      <c r="A348" s="78" t="str">
        <f>IF('[1]Miter Profiles'!AB348&lt;&gt;"",'[1]Miter Profiles'!AB348,"")</f>
        <v>MP6113-57</v>
      </c>
      <c r="B348" s="79">
        <f>IF('[1]Miter Profiles'!AC348&lt;&gt;"",'[1]Miter Profiles'!AC348,"")</f>
        <v>4.3479999999999999</v>
      </c>
      <c r="C348" s="80">
        <f t="shared" si="5"/>
        <v>0.17118110236220474</v>
      </c>
      <c r="D348" s="82" t="str">
        <f>IF(B348&lt;&gt;"",VLOOKUP(B348/25.4,'[1]Compatibility Values'!$D$5:$E$85,2,TRUE),"")</f>
        <v>5/32</v>
      </c>
    </row>
    <row r="349" spans="1:4" ht="15.95" customHeight="1" thickBot="1" x14ac:dyDescent="0.25">
      <c r="A349" s="78" t="str">
        <f>IF('[1]Miter Profiles'!AB349&lt;&gt;"",'[1]Miter Profiles'!AB349,"")</f>
        <v>MP6113-76</v>
      </c>
      <c r="B349" s="79">
        <f>IF('[1]Miter Profiles'!AC349&lt;&gt;"",'[1]Miter Profiles'!AC349,"")</f>
        <v>4.3479999999999999</v>
      </c>
      <c r="C349" s="80">
        <f t="shared" si="5"/>
        <v>0.17118110236220474</v>
      </c>
      <c r="D349" s="82" t="str">
        <f>IF(B349&lt;&gt;"",VLOOKUP(B349/25.4,'[1]Compatibility Values'!$D$5:$E$85,2,TRUE),"")</f>
        <v>5/32</v>
      </c>
    </row>
    <row r="350" spans="1:4" ht="15.95" customHeight="1" thickBot="1" x14ac:dyDescent="0.25">
      <c r="A350" s="11" t="str">
        <f>IF('[1]Miter Profiles'!AB350&lt;&gt;"",'[1]Miter Profiles'!AB350,"")</f>
        <v>MP6114-38</v>
      </c>
      <c r="B350" s="20">
        <f>IF('[1]Miter Profiles'!AC350&lt;&gt;"",'[1]Miter Profiles'!AC350,"")</f>
        <v>2.8119999999999998</v>
      </c>
      <c r="C350" s="35">
        <f t="shared" si="5"/>
        <v>0.11070866141732283</v>
      </c>
      <c r="D350" s="75" t="s">
        <v>47</v>
      </c>
    </row>
    <row r="351" spans="1:4" ht="15.95" customHeight="1" thickBot="1" x14ac:dyDescent="0.25">
      <c r="A351" s="11" t="str">
        <f>IF('[1]Miter Profiles'!AB351&lt;&gt;"",'[1]Miter Profiles'!AB351,"")</f>
        <v>MP6114-57</v>
      </c>
      <c r="B351" s="20">
        <f>IF('[1]Miter Profiles'!AC351&lt;&gt;"",'[1]Miter Profiles'!AC351,"")</f>
        <v>2.8119999999999998</v>
      </c>
      <c r="C351" s="35">
        <f t="shared" si="5"/>
        <v>0.11070866141732283</v>
      </c>
      <c r="D351" s="75" t="s">
        <v>47</v>
      </c>
    </row>
    <row r="352" spans="1:4" ht="15.95" customHeight="1" thickBot="1" x14ac:dyDescent="0.25">
      <c r="A352" s="11" t="str">
        <f>IF('[1]Miter Profiles'!AB352&lt;&gt;"",'[1]Miter Profiles'!AB352,"")</f>
        <v>MP6114-76</v>
      </c>
      <c r="B352" s="20">
        <f>IF('[1]Miter Profiles'!AC352&lt;&gt;"",'[1]Miter Profiles'!AC352,"")</f>
        <v>2.8119999999999998</v>
      </c>
      <c r="C352" s="35">
        <f t="shared" si="5"/>
        <v>0.11070866141732283</v>
      </c>
      <c r="D352" s="75" t="s">
        <v>47</v>
      </c>
    </row>
    <row r="353" spans="1:4" ht="15.95" customHeight="1" thickBot="1" x14ac:dyDescent="0.25">
      <c r="A353" s="78" t="str">
        <f>IF('[1]Miter Profiles'!AB353&lt;&gt;"",'[1]Miter Profiles'!AB353,"")</f>
        <v>MP6115-38</v>
      </c>
      <c r="B353" s="79">
        <f>IF('[1]Miter Profiles'!AC353&lt;&gt;"",'[1]Miter Profiles'!AC353,"")</f>
        <v>9.5250000000000004</v>
      </c>
      <c r="C353" s="80">
        <f t="shared" si="5"/>
        <v>0.37500000000000006</v>
      </c>
      <c r="D353" s="82" t="str">
        <f>IF(B353&lt;&gt;"",VLOOKUP(B353/25.4,'[1]Compatibility Values'!$D$5:$E$85,2,TRUE),"")</f>
        <v>3/8</v>
      </c>
    </row>
    <row r="354" spans="1:4" ht="15.95" customHeight="1" thickBot="1" x14ac:dyDescent="0.25">
      <c r="A354" s="78" t="str">
        <f>IF('[1]Miter Profiles'!AB354&lt;&gt;"",'[1]Miter Profiles'!AB354,"")</f>
        <v>MP6115-57</v>
      </c>
      <c r="B354" s="79">
        <f>IF('[1]Miter Profiles'!AC354&lt;&gt;"",'[1]Miter Profiles'!AC354,"")</f>
        <v>9.5250000000000004</v>
      </c>
      <c r="C354" s="80">
        <f t="shared" si="5"/>
        <v>0.37500000000000006</v>
      </c>
      <c r="D354" s="82" t="str">
        <f>IF(B354&lt;&gt;"",VLOOKUP(B354/25.4,'[1]Compatibility Values'!$D$5:$E$85,2,TRUE),"")</f>
        <v>3/8</v>
      </c>
    </row>
    <row r="355" spans="1:4" ht="15.95" customHeight="1" thickBot="1" x14ac:dyDescent="0.25">
      <c r="A355" s="78" t="str">
        <f>IF('[1]Miter Profiles'!AB355&lt;&gt;"",'[1]Miter Profiles'!AB355,"")</f>
        <v>MP6115-76</v>
      </c>
      <c r="B355" s="79">
        <f>IF('[1]Miter Profiles'!AC355&lt;&gt;"",'[1]Miter Profiles'!AC355,"")</f>
        <v>9.5250000000000004</v>
      </c>
      <c r="C355" s="80">
        <f t="shared" si="5"/>
        <v>0.37500000000000006</v>
      </c>
      <c r="D355" s="82" t="str">
        <f>IF(B355&lt;&gt;"",VLOOKUP(B355/25.4,'[1]Compatibility Values'!$D$5:$E$85,2,TRUE),"")</f>
        <v>3/8</v>
      </c>
    </row>
    <row r="356" spans="1:4" ht="15.95" customHeight="1" thickBot="1" x14ac:dyDescent="0.25">
      <c r="A356" s="11" t="str">
        <f>IF('[1]Miter Profiles'!AB356&lt;&gt;"",'[1]Miter Profiles'!AB356,"")</f>
        <v>MP6116-38</v>
      </c>
      <c r="B356" s="20">
        <f>IF('[1]Miter Profiles'!AC356&lt;&gt;"",'[1]Miter Profiles'!AC356,"")</f>
        <v>25.4</v>
      </c>
      <c r="C356" s="35">
        <f t="shared" ref="C356:C361" si="6">IF(B356&lt;&gt;"",B356/25.4,"")</f>
        <v>1</v>
      </c>
      <c r="D356" s="31" t="str">
        <f>IF(B356&lt;&gt;"",VLOOKUP(B356/25.4,'[1]Compatibility Values'!$D$5:$E$85,2,TRUE),"")</f>
        <v>1</v>
      </c>
    </row>
    <row r="357" spans="1:4" ht="15.95" customHeight="1" thickBot="1" x14ac:dyDescent="0.25">
      <c r="A357" s="11" t="str">
        <f>IF('[1]Miter Profiles'!AB357&lt;&gt;"",'[1]Miter Profiles'!AB357,"")</f>
        <v>MP6116-57</v>
      </c>
      <c r="B357" s="20">
        <f>IF('[1]Miter Profiles'!AC357&lt;&gt;"",'[1]Miter Profiles'!AC357,"")</f>
        <v>25.4</v>
      </c>
      <c r="C357" s="35">
        <f t="shared" si="6"/>
        <v>1</v>
      </c>
      <c r="D357" s="31" t="str">
        <f>IF(B357&lt;&gt;"",VLOOKUP(B357/25.4,'[1]Compatibility Values'!$D$5:$E$85,2,TRUE),"")</f>
        <v>1</v>
      </c>
    </row>
    <row r="358" spans="1:4" ht="15.95" customHeight="1" thickBot="1" x14ac:dyDescent="0.25">
      <c r="A358" s="11" t="str">
        <f>IF('[1]Miter Profiles'!AB358&lt;&gt;"",'[1]Miter Profiles'!AB358,"")</f>
        <v>MP6116-76</v>
      </c>
      <c r="B358" s="20">
        <f>IF('[1]Miter Profiles'!AC358&lt;&gt;"",'[1]Miter Profiles'!AC358,"")</f>
        <v>25.4</v>
      </c>
      <c r="C358" s="35">
        <f t="shared" si="6"/>
        <v>1</v>
      </c>
      <c r="D358" s="31" t="str">
        <f>IF(B358&lt;&gt;"",VLOOKUP(B358/25.4,'[1]Compatibility Values'!$D$5:$E$85,2,TRUE),"")</f>
        <v>1</v>
      </c>
    </row>
    <row r="359" spans="1:4" ht="15.95" customHeight="1" thickBot="1" x14ac:dyDescent="0.25">
      <c r="A359" s="78" t="str">
        <f>IF('[1]Miter Profiles'!AB359&lt;&gt;"",'[1]Miter Profiles'!AB359,"")</f>
        <v>MP6117-38</v>
      </c>
      <c r="B359" s="79">
        <f>IF('[1]Miter Profiles'!AC359&lt;&gt;"",'[1]Miter Profiles'!AC359,"")</f>
        <v>23.806000000000001</v>
      </c>
      <c r="C359" s="80">
        <f t="shared" si="6"/>
        <v>0.93724409448818902</v>
      </c>
      <c r="D359" s="81" t="s">
        <v>50</v>
      </c>
    </row>
    <row r="360" spans="1:4" ht="15.95" customHeight="1" thickBot="1" x14ac:dyDescent="0.25">
      <c r="A360" s="78" t="str">
        <f>IF('[1]Miter Profiles'!AB360&lt;&gt;"",'[1]Miter Profiles'!AB360,"")</f>
        <v>MP6117-57</v>
      </c>
      <c r="B360" s="79">
        <f>IF('[1]Miter Profiles'!AC360&lt;&gt;"",'[1]Miter Profiles'!AC360,"")</f>
        <v>30</v>
      </c>
      <c r="C360" s="80">
        <f t="shared" si="6"/>
        <v>1.1811023622047245</v>
      </c>
      <c r="D360" s="81" t="s">
        <v>56</v>
      </c>
    </row>
    <row r="361" spans="1:4" ht="15.95" customHeight="1" x14ac:dyDescent="0.2">
      <c r="A361" s="78" t="str">
        <f>IF('[1]Miter Profiles'!AB361&lt;&gt;"",'[1]Miter Profiles'!AB361,"")</f>
        <v>MP6117-76</v>
      </c>
      <c r="B361" s="79">
        <f>IF('[1]Miter Profiles'!AC361&lt;&gt;"",'[1]Miter Profiles'!AC361,"")</f>
        <v>30</v>
      </c>
      <c r="C361" s="80">
        <f t="shared" si="6"/>
        <v>1.1811023622047245</v>
      </c>
      <c r="D361" s="81" t="s">
        <v>56</v>
      </c>
    </row>
    <row r="362" spans="1:4" ht="15.95" customHeight="1" x14ac:dyDescent="0.2"/>
    <row r="363" spans="1:4" ht="15.95" customHeight="1" x14ac:dyDescent="0.2"/>
    <row r="364" spans="1:4" ht="15.95" customHeight="1" x14ac:dyDescent="0.2"/>
    <row r="365" spans="1:4" ht="15.95" customHeight="1" x14ac:dyDescent="0.2"/>
    <row r="366" spans="1:4" ht="15.95" customHeight="1" x14ac:dyDescent="0.2"/>
    <row r="367" spans="1:4" ht="15.95" customHeight="1" x14ac:dyDescent="0.2"/>
    <row r="368" spans="1:4" ht="15.95" customHeight="1" x14ac:dyDescent="0.2"/>
    <row r="369" ht="15.95" customHeight="1" x14ac:dyDescent="0.2"/>
    <row r="370" ht="15.95" customHeight="1" x14ac:dyDescent="0.2"/>
    <row r="371" ht="15.95" customHeight="1" x14ac:dyDescent="0.2"/>
    <row r="372" ht="15.95" customHeight="1" x14ac:dyDescent="0.2"/>
    <row r="373" ht="15.95" customHeight="1" x14ac:dyDescent="0.2"/>
    <row r="374" ht="15.95" customHeight="1" x14ac:dyDescent="0.2"/>
    <row r="375" ht="15.95" customHeight="1" x14ac:dyDescent="0.2"/>
    <row r="376" ht="15.95" customHeight="1" x14ac:dyDescent="0.2"/>
    <row r="377" ht="15.95" customHeight="1" x14ac:dyDescent="0.2"/>
    <row r="378" ht="15.95" customHeight="1" x14ac:dyDescent="0.2"/>
    <row r="379" ht="15.95" customHeight="1" x14ac:dyDescent="0.2"/>
    <row r="380" ht="15.95" customHeight="1" x14ac:dyDescent="0.2"/>
    <row r="381" ht="15.95" customHeight="1" x14ac:dyDescent="0.2"/>
    <row r="382" ht="15.95" customHeight="1" x14ac:dyDescent="0.2"/>
    <row r="383" ht="15.95" customHeight="1" x14ac:dyDescent="0.2"/>
    <row r="384" ht="15.95" customHeight="1" x14ac:dyDescent="0.2"/>
    <row r="385" ht="15.95" customHeight="1" x14ac:dyDescent="0.2"/>
    <row r="386" ht="15.95" customHeight="1" x14ac:dyDescent="0.2"/>
    <row r="387" ht="15.95" customHeight="1" x14ac:dyDescent="0.2"/>
    <row r="388" ht="15.95" customHeight="1" x14ac:dyDescent="0.2"/>
    <row r="389" ht="15.95" customHeight="1" x14ac:dyDescent="0.2"/>
    <row r="390" ht="15.95" customHeight="1" x14ac:dyDescent="0.2"/>
    <row r="391" ht="15.95" customHeight="1" x14ac:dyDescent="0.2"/>
    <row r="392" ht="15.95" customHeight="1" x14ac:dyDescent="0.2"/>
    <row r="393" ht="15.95" customHeight="1" x14ac:dyDescent="0.2"/>
    <row r="394" ht="15.95" customHeight="1" x14ac:dyDescent="0.2"/>
    <row r="395" ht="15.95" customHeight="1" x14ac:dyDescent="0.2"/>
    <row r="396" ht="15.95" customHeight="1" x14ac:dyDescent="0.2"/>
    <row r="397" ht="15.95" customHeight="1" x14ac:dyDescent="0.2"/>
    <row r="398" ht="15.95" customHeight="1" x14ac:dyDescent="0.2"/>
    <row r="399" ht="15.95" customHeight="1" x14ac:dyDescent="0.2"/>
    <row r="400" ht="15.95" customHeight="1" x14ac:dyDescent="0.2"/>
    <row r="401" ht="15.95" customHeight="1" x14ac:dyDescent="0.2"/>
    <row r="402" ht="15.95" customHeight="1" x14ac:dyDescent="0.2"/>
    <row r="403" ht="15.95" customHeight="1" x14ac:dyDescent="0.2"/>
    <row r="404" ht="15.95" customHeight="1" x14ac:dyDescent="0.2"/>
    <row r="405" ht="15.95" customHeight="1" x14ac:dyDescent="0.2"/>
    <row r="406" ht="15.95" customHeight="1" x14ac:dyDescent="0.2"/>
    <row r="407" ht="15.95" customHeight="1" x14ac:dyDescent="0.2"/>
    <row r="408" ht="15.95" customHeight="1" x14ac:dyDescent="0.2"/>
    <row r="409" ht="15.95" customHeight="1" x14ac:dyDescent="0.2"/>
    <row r="410" ht="15.95" customHeight="1" x14ac:dyDescent="0.2"/>
    <row r="411" ht="15.95" customHeight="1" x14ac:dyDescent="0.2"/>
    <row r="412" ht="15.95" customHeight="1" x14ac:dyDescent="0.2"/>
    <row r="413" ht="15.95" customHeight="1" x14ac:dyDescent="0.2"/>
    <row r="414" ht="15.95" customHeight="1" x14ac:dyDescent="0.2"/>
    <row r="415" ht="15.95" customHeight="1" x14ac:dyDescent="0.2"/>
    <row r="416" ht="15.95" customHeight="1" x14ac:dyDescent="0.2"/>
    <row r="417" ht="15.95" customHeight="1" x14ac:dyDescent="0.2"/>
    <row r="418" ht="15.95" customHeight="1" x14ac:dyDescent="0.2"/>
    <row r="419" ht="15.95" customHeight="1" x14ac:dyDescent="0.2"/>
    <row r="420" ht="15.95" customHeight="1" x14ac:dyDescent="0.2"/>
    <row r="421" ht="15.95" customHeight="1" x14ac:dyDescent="0.2"/>
    <row r="422" ht="15.95" customHeight="1" x14ac:dyDescent="0.2"/>
    <row r="423" ht="15.95" customHeight="1" x14ac:dyDescent="0.2"/>
    <row r="424" ht="15.95" customHeight="1" x14ac:dyDescent="0.2"/>
    <row r="425" ht="15.95" customHeight="1" x14ac:dyDescent="0.2"/>
    <row r="426" ht="15.95" customHeight="1" x14ac:dyDescent="0.2"/>
    <row r="427" ht="15.95" customHeight="1" x14ac:dyDescent="0.2"/>
    <row r="428" ht="15.95" customHeight="1" x14ac:dyDescent="0.2"/>
    <row r="429" ht="15.95" customHeight="1" x14ac:dyDescent="0.2"/>
    <row r="430" ht="15.95" customHeight="1" x14ac:dyDescent="0.2"/>
    <row r="431" ht="15.95" customHeight="1" x14ac:dyDescent="0.2"/>
    <row r="432" ht="15.95" customHeight="1" x14ac:dyDescent="0.2"/>
    <row r="433" ht="15.95" customHeight="1" x14ac:dyDescent="0.2"/>
    <row r="434" ht="15.95" customHeight="1" x14ac:dyDescent="0.2"/>
    <row r="435" ht="15.95" customHeight="1" x14ac:dyDescent="0.2"/>
    <row r="436" ht="15.95" customHeight="1" x14ac:dyDescent="0.2"/>
    <row r="437" ht="15.95" customHeight="1" x14ac:dyDescent="0.2"/>
    <row r="438" ht="15.95" customHeight="1" x14ac:dyDescent="0.2"/>
    <row r="439" ht="15.95" customHeight="1" x14ac:dyDescent="0.2"/>
    <row r="440" ht="15.95" customHeight="1" x14ac:dyDescent="0.2"/>
    <row r="441" ht="15.95" customHeight="1" x14ac:dyDescent="0.2"/>
    <row r="442" ht="15.95" customHeight="1" x14ac:dyDescent="0.2"/>
    <row r="443" ht="15.95" customHeight="1" x14ac:dyDescent="0.2"/>
    <row r="444" ht="15.95" customHeight="1" x14ac:dyDescent="0.2"/>
    <row r="445" ht="15.95" customHeight="1" x14ac:dyDescent="0.2"/>
    <row r="446" ht="15.95" customHeight="1" x14ac:dyDescent="0.2"/>
    <row r="447" ht="15.95" customHeight="1" x14ac:dyDescent="0.2"/>
    <row r="448" ht="15.95" customHeight="1" x14ac:dyDescent="0.2"/>
    <row r="449" ht="15.95" customHeight="1" x14ac:dyDescent="0.2"/>
    <row r="450" ht="15.95" customHeight="1" x14ac:dyDescent="0.2"/>
    <row r="451" ht="15.95" customHeight="1" x14ac:dyDescent="0.2"/>
    <row r="452" ht="15.95" customHeight="1" x14ac:dyDescent="0.2"/>
    <row r="453" ht="15.95" customHeight="1" x14ac:dyDescent="0.2"/>
    <row r="454" ht="15.95" customHeight="1" x14ac:dyDescent="0.2"/>
    <row r="455" ht="15.95" customHeight="1" x14ac:dyDescent="0.2"/>
    <row r="456" ht="15.95" customHeight="1" x14ac:dyDescent="0.2"/>
    <row r="457" ht="15.95" customHeight="1" x14ac:dyDescent="0.2"/>
    <row r="458" ht="15.95" customHeight="1" x14ac:dyDescent="0.2"/>
    <row r="459" ht="15.95" customHeight="1" x14ac:dyDescent="0.2"/>
    <row r="460" ht="15.95" customHeight="1" x14ac:dyDescent="0.2"/>
    <row r="461" ht="15.95" customHeight="1" x14ac:dyDescent="0.2"/>
    <row r="462" ht="15.95" customHeight="1" x14ac:dyDescent="0.2"/>
    <row r="463" ht="15.95" customHeight="1" x14ac:dyDescent="0.2"/>
    <row r="464" ht="15.95" customHeight="1" x14ac:dyDescent="0.2"/>
    <row r="465" ht="15.95" customHeight="1" x14ac:dyDescent="0.2"/>
    <row r="466" ht="15.95" customHeight="1" x14ac:dyDescent="0.2"/>
    <row r="467" ht="15.95" customHeight="1" x14ac:dyDescent="0.2"/>
    <row r="468" ht="15.95" customHeight="1" x14ac:dyDescent="0.2"/>
    <row r="469" ht="15.95" customHeight="1" x14ac:dyDescent="0.2"/>
    <row r="470" ht="15.95" customHeight="1" x14ac:dyDescent="0.2"/>
    <row r="471" ht="15.95" customHeight="1" x14ac:dyDescent="0.2"/>
    <row r="472" ht="15.95" customHeight="1" x14ac:dyDescent="0.2"/>
    <row r="473" ht="15.95" customHeight="1" x14ac:dyDescent="0.2"/>
    <row r="474" ht="15.95" customHeight="1" x14ac:dyDescent="0.2"/>
    <row r="475" ht="15.95" customHeight="1" x14ac:dyDescent="0.2"/>
    <row r="476" ht="15.95" customHeight="1" x14ac:dyDescent="0.2"/>
    <row r="477" ht="15.95" customHeight="1" x14ac:dyDescent="0.2"/>
    <row r="478" ht="15.95" customHeight="1" x14ac:dyDescent="0.2"/>
    <row r="479" ht="15.95" customHeight="1" x14ac:dyDescent="0.2"/>
    <row r="480" ht="15.95" customHeight="1" x14ac:dyDescent="0.2"/>
    <row r="481" ht="15.95" customHeight="1" x14ac:dyDescent="0.2"/>
    <row r="482" ht="15.95" customHeight="1" x14ac:dyDescent="0.2"/>
    <row r="483" ht="15.95" customHeight="1" x14ac:dyDescent="0.2"/>
    <row r="484" ht="15.95" customHeight="1" x14ac:dyDescent="0.2"/>
    <row r="485" ht="15.95" customHeight="1" x14ac:dyDescent="0.2"/>
    <row r="486" ht="15.95" customHeight="1" x14ac:dyDescent="0.2"/>
    <row r="487" ht="15.95" customHeight="1" x14ac:dyDescent="0.2"/>
    <row r="488" ht="15.95" customHeight="1" x14ac:dyDescent="0.2"/>
    <row r="489" ht="15.95" customHeight="1" x14ac:dyDescent="0.2"/>
    <row r="490" ht="15.95" customHeight="1" x14ac:dyDescent="0.2"/>
    <row r="491" ht="15.95" customHeight="1" x14ac:dyDescent="0.2"/>
    <row r="492" ht="15.95" customHeight="1" x14ac:dyDescent="0.2"/>
    <row r="493" ht="15.95" customHeight="1" x14ac:dyDescent="0.2"/>
    <row r="494" ht="15.95" customHeight="1" x14ac:dyDescent="0.2"/>
    <row r="495" ht="15.95" customHeight="1" x14ac:dyDescent="0.2"/>
    <row r="496" ht="15.95" customHeight="1" x14ac:dyDescent="0.2"/>
    <row r="497" ht="15.95" customHeight="1" x14ac:dyDescent="0.2"/>
    <row r="498" ht="15.95" customHeight="1" x14ac:dyDescent="0.2"/>
    <row r="499" ht="15.95" customHeight="1" x14ac:dyDescent="0.2"/>
    <row r="500" ht="15.95" customHeight="1" x14ac:dyDescent="0.2"/>
  </sheetData>
  <sheetProtection selectLockedCells="1"/>
  <mergeCells count="1">
    <mergeCell ref="A1:D1"/>
  </mergeCells>
  <pageMargins left="0.7" right="0.7" top="0.75" bottom="0.75" header="0.3" footer="0.3"/>
  <pageSetup orientation="portrait" r:id="rId1"/>
  <ignoredErrors>
    <ignoredError sqref="D24:D26 D121:D122 D132 D139 D150 D199:D200 D214 D225:D227 D279:D284 D318 D320:D322 D360:D361" numberStoredAsText="1"/>
    <ignoredError sqref="D90:D92 D111:D113 D140 D177:D179" twoDigitTextYear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J25"/>
  <sheetViews>
    <sheetView workbookViewId="0">
      <pane xSplit="1" ySplit="2" topLeftCell="B3" activePane="bottomRight" state="frozen"/>
      <selection activeCell="B3" sqref="B3"/>
      <selection pane="topRight" activeCell="B3" sqref="B3"/>
      <selection pane="bottomLeft" activeCell="B3" sqref="B3"/>
      <selection pane="bottomRight" activeCell="A2" sqref="A2:D2"/>
    </sheetView>
  </sheetViews>
  <sheetFormatPr defaultRowHeight="15.75" customHeight="1" x14ac:dyDescent="0.2"/>
  <cols>
    <col min="1" max="1" width="17.7109375" customWidth="1"/>
    <col min="2" max="4" width="15.7109375" customWidth="1"/>
    <col min="6" max="6" width="11.140625" bestFit="1" customWidth="1"/>
    <col min="8" max="8" width="11.140625" bestFit="1" customWidth="1"/>
  </cols>
  <sheetData>
    <row r="1" spans="1:10" s="1" customFormat="1" ht="15" customHeight="1" x14ac:dyDescent="0.25">
      <c r="A1"/>
      <c r="B1"/>
      <c r="C1"/>
      <c r="D1"/>
    </row>
    <row r="2" spans="1:10" s="2" customFormat="1" ht="53.1" customHeight="1" thickBot="1" x14ac:dyDescent="0.3">
      <c r="A2" s="289" t="s">
        <v>106</v>
      </c>
      <c r="B2" s="289"/>
      <c r="C2" s="289"/>
      <c r="D2" s="289"/>
    </row>
    <row r="3" spans="1:10" ht="35.1" customHeight="1" thickTop="1" thickBot="1" x14ac:dyDescent="0.25">
      <c r="A3" s="193" t="s">
        <v>8</v>
      </c>
      <c r="B3" s="191" t="s">
        <v>72</v>
      </c>
      <c r="C3" s="191" t="s">
        <v>73</v>
      </c>
      <c r="D3" s="192" t="s">
        <v>74</v>
      </c>
    </row>
    <row r="4" spans="1:10" ht="15.75" customHeight="1" thickTop="1" x14ac:dyDescent="0.2">
      <c r="A4" s="194" t="str">
        <f>IF('[1]Stile &amp; Rail Profiles'!G3&lt;&gt;"",'[1]Stile &amp; Rail Profiles'!G3,"")</f>
        <v>SR24</v>
      </c>
      <c r="B4" s="188">
        <f>IF('[1]Stile &amp; Rail Profiles'!H3&lt;&gt;"",'[1]Stile &amp; Rail Profiles'!H3,"")</f>
        <v>4.5</v>
      </c>
      <c r="C4" s="189">
        <f>IF(B4&lt;&gt;"",B4/25.4,"")</f>
        <v>0.17716535433070868</v>
      </c>
      <c r="D4" s="190" t="s">
        <v>46</v>
      </c>
      <c r="E4" s="176"/>
      <c r="F4" s="106"/>
      <c r="G4" s="176"/>
      <c r="H4" s="177"/>
      <c r="I4" s="179"/>
      <c r="J4" s="178"/>
    </row>
    <row r="5" spans="1:10" ht="15.75" customHeight="1" x14ac:dyDescent="0.2">
      <c r="A5" s="217" t="str">
        <f>IF('[1]Stile &amp; Rail Profiles'!G4&lt;&gt;"",'[1]Stile &amp; Rail Profiles'!G4,"")</f>
        <v>SR90</v>
      </c>
      <c r="B5" s="218">
        <f>IF('[1]Stile &amp; Rail Profiles'!H4&lt;&gt;"",'[1]Stile &amp; Rail Profiles'!H4,"")</f>
        <v>18.122</v>
      </c>
      <c r="C5" s="219">
        <f t="shared" ref="C5:C24" si="0">IF(B5&lt;&gt;"",B5/25.4,"")</f>
        <v>0.71346456692913385</v>
      </c>
      <c r="D5" s="220" t="s">
        <v>62</v>
      </c>
      <c r="E5" s="179"/>
      <c r="F5" s="106"/>
      <c r="G5" s="176"/>
      <c r="H5" s="177"/>
      <c r="I5" s="179"/>
      <c r="J5" s="178"/>
    </row>
    <row r="6" spans="1:10" ht="15.75" customHeight="1" x14ac:dyDescent="0.2">
      <c r="A6" s="194" t="str">
        <f>IF('[1]Stile &amp; Rail Profiles'!G5&lt;&gt;"",'[1]Stile &amp; Rail Profiles'!G5,"")</f>
        <v>SR91</v>
      </c>
      <c r="B6" s="188">
        <f>IF('[1]Stile &amp; Rail Profiles'!H5&lt;&gt;"",'[1]Stile &amp; Rail Profiles'!H5,"")</f>
        <v>16.13224598</v>
      </c>
      <c r="C6" s="189">
        <f t="shared" si="0"/>
        <v>0.63512779448818901</v>
      </c>
      <c r="D6" s="190" t="s">
        <v>41</v>
      </c>
      <c r="E6" s="177"/>
      <c r="F6" s="106"/>
      <c r="G6" s="176"/>
      <c r="H6" s="177"/>
      <c r="I6" s="179"/>
      <c r="J6" s="178"/>
    </row>
    <row r="7" spans="1:10" ht="15.75" customHeight="1" x14ac:dyDescent="0.2">
      <c r="A7" s="217" t="str">
        <f>IF('[1]Stile &amp; Rail Profiles'!G6&lt;&gt;"",'[1]Stile &amp; Rail Profiles'!G6,"")</f>
        <v>SR92</v>
      </c>
      <c r="B7" s="218">
        <f>IF('[1]Stile &amp; Rail Profiles'!H6&lt;&gt;"",'[1]Stile &amp; Rail Profiles'!H6,"")</f>
        <v>1.5874999999999999</v>
      </c>
      <c r="C7" s="219">
        <f t="shared" si="0"/>
        <v>6.25E-2</v>
      </c>
      <c r="D7" s="220" t="s">
        <v>89</v>
      </c>
      <c r="E7" s="176"/>
      <c r="F7" s="106"/>
      <c r="G7" s="176"/>
      <c r="H7" s="177"/>
      <c r="I7" s="179"/>
      <c r="J7" s="178"/>
    </row>
    <row r="8" spans="1:10" ht="15.75" customHeight="1" x14ac:dyDescent="0.2">
      <c r="A8" s="194" t="str">
        <f>IF('[1]Stile &amp; Rail Profiles'!G7&lt;&gt;"",'[1]Stile &amp; Rail Profiles'!G7,"")</f>
        <v>SR93</v>
      </c>
      <c r="B8" s="188">
        <f>IF('[1]Stile &amp; Rail Profiles'!H7&lt;&gt;"",'[1]Stile &amp; Rail Profiles'!H7,"")</f>
        <v>8.8736272599999992</v>
      </c>
      <c r="C8" s="189">
        <f t="shared" si="0"/>
        <v>0.34935540393700787</v>
      </c>
      <c r="D8" s="190" t="s">
        <v>42</v>
      </c>
      <c r="E8" s="177"/>
      <c r="F8" s="106"/>
      <c r="G8" s="176"/>
      <c r="H8" s="177"/>
      <c r="I8" s="179"/>
      <c r="J8" s="178"/>
    </row>
    <row r="9" spans="1:10" ht="15.75" customHeight="1" x14ac:dyDescent="0.2">
      <c r="A9" s="217" t="str">
        <f>IF('[1]Stile &amp; Rail Profiles'!G8&lt;&gt;"",'[1]Stile &amp; Rail Profiles'!G8,"")</f>
        <v>SR94</v>
      </c>
      <c r="B9" s="218">
        <f>IF('[1]Stile &amp; Rail Profiles'!H8&lt;&gt;"",'[1]Stile &amp; Rail Profiles'!H8,"")</f>
        <v>16.585772120000001</v>
      </c>
      <c r="C9" s="219">
        <f t="shared" si="0"/>
        <v>0.65298315433070875</v>
      </c>
      <c r="D9" s="220" t="s">
        <v>41</v>
      </c>
      <c r="E9" s="177"/>
      <c r="F9" s="106"/>
      <c r="G9" s="176"/>
      <c r="H9" s="177"/>
      <c r="I9" s="179"/>
      <c r="J9" s="178"/>
    </row>
    <row r="10" spans="1:10" ht="15.75" customHeight="1" x14ac:dyDescent="0.2">
      <c r="A10" s="194" t="str">
        <f>IF('[1]Stile &amp; Rail Profiles'!G9&lt;&gt;"",'[1]Stile &amp; Rail Profiles'!G9,"")</f>
        <v>SR95</v>
      </c>
      <c r="B10" s="188">
        <f>IF('[1]Stile &amp; Rail Profiles'!H9&lt;&gt;"",'[1]Stile &amp; Rail Profiles'!H9,"")</f>
        <v>15.172794590000001</v>
      </c>
      <c r="C10" s="189">
        <f t="shared" si="0"/>
        <v>0.59735411771653546</v>
      </c>
      <c r="D10" s="190" t="s">
        <v>26</v>
      </c>
      <c r="E10" s="177"/>
      <c r="F10" s="106"/>
      <c r="G10" s="176"/>
      <c r="H10" s="177"/>
      <c r="I10" s="179"/>
      <c r="J10" s="178"/>
    </row>
    <row r="11" spans="1:10" ht="15.75" customHeight="1" x14ac:dyDescent="0.2">
      <c r="A11" s="217" t="str">
        <f>IF('[1]Stile &amp; Rail Profiles'!G10&lt;&gt;"",'[1]Stile &amp; Rail Profiles'!G10,"")</f>
        <v>SR96</v>
      </c>
      <c r="B11" s="218">
        <f>IF('[1]Stile &amp; Rail Profiles'!H10&lt;&gt;"",'[1]Stile &amp; Rail Profiles'!H10,"")</f>
        <v>5.9812500000000002</v>
      </c>
      <c r="C11" s="219">
        <f t="shared" si="0"/>
        <v>0.23548228346456695</v>
      </c>
      <c r="D11" s="220" t="s">
        <v>44</v>
      </c>
      <c r="E11" s="176"/>
      <c r="F11" s="106"/>
      <c r="G11" s="176"/>
      <c r="H11" s="177"/>
      <c r="I11" s="179"/>
      <c r="J11" s="178"/>
    </row>
    <row r="12" spans="1:10" ht="15.75" customHeight="1" x14ac:dyDescent="0.2">
      <c r="A12" s="194" t="str">
        <f>IF('[1]Stile &amp; Rail Profiles'!G11&lt;&gt;"",'[1]Stile &amp; Rail Profiles'!G11,"")</f>
        <v>SR97</v>
      </c>
      <c r="B12" s="188">
        <f>IF('[1]Stile &amp; Rail Profiles'!H11&lt;&gt;"",'[1]Stile &amp; Rail Profiles'!H11,"")</f>
        <v>3.1734585399999999</v>
      </c>
      <c r="C12" s="189">
        <f t="shared" si="0"/>
        <v>0.1249393125984252</v>
      </c>
      <c r="D12" s="190" t="s">
        <v>47</v>
      </c>
      <c r="E12" s="106"/>
      <c r="F12" s="197"/>
      <c r="G12" s="176"/>
      <c r="H12" s="177"/>
      <c r="I12" s="179"/>
      <c r="J12" s="178"/>
    </row>
    <row r="13" spans="1:10" ht="15.75" customHeight="1" x14ac:dyDescent="0.2">
      <c r="A13" s="217" t="str">
        <f>IF('[1]Stile &amp; Rail Profiles'!G12&lt;&gt;"",'[1]Stile &amp; Rail Profiles'!G12,"")</f>
        <v>SR98</v>
      </c>
      <c r="B13" s="218">
        <f>IF('[1]Stile &amp; Rail Profiles'!H12&lt;&gt;"",'[1]Stile &amp; Rail Profiles'!H12,"")</f>
        <v>7.1437499999999998</v>
      </c>
      <c r="C13" s="219">
        <f t="shared" si="0"/>
        <v>0.28125</v>
      </c>
      <c r="D13" s="220" t="s">
        <v>24</v>
      </c>
      <c r="E13" s="176"/>
      <c r="F13" s="106"/>
      <c r="G13" s="176"/>
      <c r="H13" s="177"/>
      <c r="I13" s="179"/>
      <c r="J13" s="178"/>
    </row>
    <row r="14" spans="1:10" ht="15.75" customHeight="1" x14ac:dyDescent="0.2">
      <c r="A14" s="194" t="str">
        <f>IF('[1]Stile &amp; Rail Profiles'!G13&lt;&gt;"",'[1]Stile &amp; Rail Profiles'!G13,"")</f>
        <v>SR99</v>
      </c>
      <c r="B14" s="188">
        <f>IF('[1]Stile &amp; Rail Profiles'!H13&lt;&gt;"",'[1]Stile &amp; Rail Profiles'!H13,"")</f>
        <v>5.8214885699999996</v>
      </c>
      <c r="C14" s="189">
        <f t="shared" si="0"/>
        <v>0.22919246338582677</v>
      </c>
      <c r="D14" s="190" t="s">
        <v>38</v>
      </c>
      <c r="E14" s="179"/>
      <c r="F14" s="106"/>
      <c r="G14" s="176"/>
      <c r="H14" s="177"/>
      <c r="I14" s="179"/>
      <c r="J14" s="178"/>
    </row>
    <row r="15" spans="1:10" ht="15.75" customHeight="1" x14ac:dyDescent="0.2">
      <c r="A15" s="217" t="str">
        <f>IF('[1]Stile &amp; Rail Profiles'!G14&lt;&gt;"",'[1]Stile &amp; Rail Profiles'!G14,"")</f>
        <v>SR107</v>
      </c>
      <c r="B15" s="218">
        <f>IF('[1]Stile &amp; Rail Profiles'!H14&lt;&gt;"",'[1]Stile &amp; Rail Profiles'!H14,"")</f>
        <v>6.35</v>
      </c>
      <c r="C15" s="219">
        <f t="shared" si="0"/>
        <v>0.25</v>
      </c>
      <c r="D15" s="220" t="s">
        <v>44</v>
      </c>
      <c r="E15" s="179"/>
      <c r="F15" s="106"/>
      <c r="G15" s="176"/>
      <c r="H15" s="177"/>
      <c r="I15" s="179"/>
      <c r="J15" s="178"/>
    </row>
    <row r="16" spans="1:10" ht="15.75" customHeight="1" x14ac:dyDescent="0.2">
      <c r="A16" s="217" t="str">
        <f>IF('[1]Stile &amp; Rail Profiles'!G15&lt;&gt;"",'[1]Stile &amp; Rail Profiles'!G15,"")</f>
        <v>SR107TC</v>
      </c>
      <c r="B16" s="218">
        <f>IF('[1]Stile &amp; Rail Profiles'!H15&lt;&gt;"",'[1]Stile &amp; Rail Profiles'!H15,"")</f>
        <v>6.35</v>
      </c>
      <c r="C16" s="219">
        <f t="shared" si="0"/>
        <v>0.25</v>
      </c>
      <c r="D16" s="220" t="s">
        <v>44</v>
      </c>
      <c r="E16" s="179"/>
      <c r="F16" s="106"/>
      <c r="G16" s="176"/>
      <c r="H16" s="177"/>
      <c r="I16" s="179"/>
      <c r="J16" s="178"/>
    </row>
    <row r="17" spans="1:10" ht="15.75" customHeight="1" x14ac:dyDescent="0.2">
      <c r="A17" s="194" t="str">
        <f>IF('[1]Stile &amp; Rail Profiles'!G16&lt;&gt;"",'[1]Stile &amp; Rail Profiles'!G16,"")</f>
        <v>SR109</v>
      </c>
      <c r="B17" s="188">
        <f>IF('[1]Stile &amp; Rail Profiles'!H16&lt;&gt;"",'[1]Stile &amp; Rail Profiles'!H16,"")</f>
        <v>9.5757999999999992</v>
      </c>
      <c r="C17" s="189">
        <f t="shared" si="0"/>
        <v>0.377</v>
      </c>
      <c r="D17" s="190" t="s">
        <v>42</v>
      </c>
      <c r="E17" s="177"/>
      <c r="F17" s="106"/>
      <c r="G17" s="176"/>
      <c r="H17" s="177"/>
      <c r="I17" s="179"/>
      <c r="J17" s="178"/>
    </row>
    <row r="18" spans="1:10" ht="15.75" customHeight="1" x14ac:dyDescent="0.2">
      <c r="A18" s="217" t="str">
        <f>IF('[1]Stile &amp; Rail Profiles'!G17&lt;&gt;"",'[1]Stile &amp; Rail Profiles'!G17,"")</f>
        <v>SR110</v>
      </c>
      <c r="B18" s="218">
        <f>IF('[1]Stile &amp; Rail Profiles'!H17&lt;&gt;"",'[1]Stile &amp; Rail Profiles'!H17,"")</f>
        <v>12.575799999999999</v>
      </c>
      <c r="C18" s="219">
        <f t="shared" si="0"/>
        <v>0.49511023622047245</v>
      </c>
      <c r="D18" s="220" t="s">
        <v>45</v>
      </c>
      <c r="E18" s="178"/>
      <c r="F18" s="106"/>
      <c r="G18" s="176"/>
      <c r="H18" s="177"/>
      <c r="I18" s="179"/>
      <c r="J18" s="178"/>
    </row>
    <row r="19" spans="1:10" ht="15.75" customHeight="1" x14ac:dyDescent="0.2">
      <c r="A19" s="194" t="str">
        <f>IF('[1]Stile &amp; Rail Profiles'!G18&lt;&gt;"",'[1]Stile &amp; Rail Profiles'!G18,"")</f>
        <v>SR210</v>
      </c>
      <c r="B19" s="188">
        <f>IF('[1]Stile &amp; Rail Profiles'!H18&lt;&gt;"",'[1]Stile &amp; Rail Profiles'!H18,"")</f>
        <v>9.8423660999999996</v>
      </c>
      <c r="C19" s="189">
        <f t="shared" si="0"/>
        <v>0.38749472834645671</v>
      </c>
      <c r="D19" s="190" t="s">
        <v>42</v>
      </c>
      <c r="E19" s="177"/>
      <c r="F19" s="106"/>
      <c r="G19" s="176"/>
      <c r="H19" s="177"/>
      <c r="I19" s="179"/>
      <c r="J19" s="178"/>
    </row>
    <row r="20" spans="1:10" ht="15.75" customHeight="1" x14ac:dyDescent="0.2">
      <c r="A20" s="217" t="str">
        <f>IF('[1]Stile &amp; Rail Profiles'!G19&lt;&gt;"",'[1]Stile &amp; Rail Profiles'!G19,"")</f>
        <v>SR211</v>
      </c>
      <c r="B20" s="218">
        <f>IF('[1]Stile &amp; Rail Profiles'!H19&lt;&gt;"",'[1]Stile &amp; Rail Profiles'!H19,"")</f>
        <v>10.999000000000001</v>
      </c>
      <c r="C20" s="219">
        <f t="shared" si="0"/>
        <v>0.43303149606299218</v>
      </c>
      <c r="D20" s="220" t="s">
        <v>49</v>
      </c>
      <c r="E20" s="176"/>
      <c r="F20" s="106"/>
      <c r="G20" s="176"/>
      <c r="H20" s="177"/>
      <c r="I20" s="179"/>
      <c r="J20" s="178"/>
    </row>
    <row r="21" spans="1:10" ht="15.75" customHeight="1" x14ac:dyDescent="0.2">
      <c r="A21" s="194" t="str">
        <f>IF('[1]Stile &amp; Rail Profiles'!G20&lt;&gt;"",'[1]Stile &amp; Rail Profiles'!G20,"")</f>
        <v>SR212</v>
      </c>
      <c r="B21" s="188">
        <f>IF('[1]Stile &amp; Rail Profiles'!H20&lt;&gt;"",'[1]Stile &amp; Rail Profiles'!H20,"")</f>
        <v>9.2040000000000006</v>
      </c>
      <c r="C21" s="189">
        <f t="shared" si="0"/>
        <v>0.3623622047244095</v>
      </c>
      <c r="D21" s="190" t="s">
        <v>42</v>
      </c>
      <c r="E21" s="177"/>
      <c r="F21" s="106"/>
      <c r="G21" s="176"/>
      <c r="H21" s="177"/>
      <c r="I21" s="179"/>
      <c r="J21" s="178"/>
    </row>
    <row r="22" spans="1:10" ht="15.75" customHeight="1" x14ac:dyDescent="0.2">
      <c r="A22" s="217" t="str">
        <f>IF('[1]Stile &amp; Rail Profiles'!G21&lt;&gt;"",'[1]Stile &amp; Rail Profiles'!G21,"")</f>
        <v>SR213</v>
      </c>
      <c r="B22" s="218">
        <f>IF('[1]Stile &amp; Rail Profiles'!H21&lt;&gt;"",'[1]Stile &amp; Rail Profiles'!H21,"")</f>
        <v>3.1749999999999998</v>
      </c>
      <c r="C22" s="219">
        <f t="shared" si="0"/>
        <v>0.125</v>
      </c>
      <c r="D22" s="220" t="s">
        <v>89</v>
      </c>
      <c r="E22" s="177"/>
      <c r="F22" s="106"/>
      <c r="G22" s="176"/>
      <c r="H22" s="177"/>
      <c r="I22" s="179"/>
      <c r="J22" s="178"/>
    </row>
    <row r="23" spans="1:10" ht="15.75" customHeight="1" x14ac:dyDescent="0.2">
      <c r="A23" s="194" t="str">
        <f>IF('[1]Stile &amp; Rail Profiles'!G22&lt;&gt;"",'[1]Stile &amp; Rail Profiles'!G22,"")</f>
        <v>SR214</v>
      </c>
      <c r="B23" s="188">
        <f>IF('[1]Stile &amp; Rail Profiles'!H22&lt;&gt;"",'[1]Stile &amp; Rail Profiles'!H22,"")</f>
        <v>1.5874999999999999</v>
      </c>
      <c r="C23" s="189">
        <f t="shared" si="0"/>
        <v>6.25E-2</v>
      </c>
      <c r="D23" s="190" t="s">
        <v>89</v>
      </c>
      <c r="E23" s="176"/>
      <c r="F23" s="106"/>
      <c r="G23" s="176"/>
      <c r="H23" s="177"/>
      <c r="I23" s="179"/>
      <c r="J23" s="178"/>
    </row>
    <row r="24" spans="1:10" ht="15.75" customHeight="1" thickBot="1" x14ac:dyDescent="0.25">
      <c r="A24" s="221" t="str">
        <f>IF('[1]Stile &amp; Rail Profiles'!G23&lt;&gt;"",'[1]Stile &amp; Rail Profiles'!G23,"")</f>
        <v>SR215</v>
      </c>
      <c r="B24" s="222">
        <f>IF('[1]Stile &amp; Rail Profiles'!H23&lt;&gt;"",'[1]Stile &amp; Rail Profiles'!H23,"")</f>
        <v>6.35</v>
      </c>
      <c r="C24" s="223">
        <f t="shared" si="0"/>
        <v>0.25</v>
      </c>
      <c r="D24" s="224" t="s">
        <v>44</v>
      </c>
      <c r="E24" s="179"/>
      <c r="F24" s="106"/>
      <c r="G24" s="176"/>
      <c r="H24" s="177"/>
      <c r="I24" s="179"/>
      <c r="J24" s="178"/>
    </row>
    <row r="25" spans="1:10" ht="15.75" customHeight="1" thickTop="1" x14ac:dyDescent="0.2"/>
  </sheetData>
  <sheetProtection algorithmName="SHA-512" hashValue="/tGGEdCffmS93aTF5Jp4flN2M1GMlZnVqiTYFGQ6xInnut2alRBiKaPL8PzFf96PB/bCa7mhS8+5urWAswCELQ==" saltValue="kw0yxHcdNYVg8JpJVeyLsA==" spinCount="100000" sheet="1" selectLockedCells="1" selectUnlockedCells="1"/>
  <mergeCells count="1">
    <mergeCell ref="A2:D2"/>
  </mergeCells>
  <pageMargins left="0.75" right="0" top="0.5" bottom="0" header="0" footer="0"/>
  <pageSetup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D501"/>
  <sheetViews>
    <sheetView workbookViewId="0">
      <pane xSplit="1" ySplit="3" topLeftCell="B4" activePane="bottomRight" state="frozen"/>
      <selection activeCell="B3" sqref="B3"/>
      <selection pane="topRight" activeCell="B3" sqref="B3"/>
      <selection pane="bottomLeft" activeCell="B3" sqref="B3"/>
      <selection pane="bottomRight" activeCell="A2" sqref="A2:D2"/>
    </sheetView>
  </sheetViews>
  <sheetFormatPr defaultRowHeight="12.75" x14ac:dyDescent="0.2"/>
  <cols>
    <col min="1" max="1" width="17.7109375" customWidth="1"/>
    <col min="2" max="4" width="15.7109375" customWidth="1"/>
  </cols>
  <sheetData>
    <row r="1" spans="1:4" ht="15" customHeight="1" x14ac:dyDescent="0.2"/>
    <row r="2" spans="1:4" ht="20.100000000000001" customHeight="1" thickBot="1" x14ac:dyDescent="0.25">
      <c r="A2" s="289" t="s">
        <v>88</v>
      </c>
      <c r="B2" s="289"/>
      <c r="C2" s="289"/>
      <c r="D2" s="289"/>
    </row>
    <row r="3" spans="1:4" ht="35.1" customHeight="1" thickTop="1" thickBot="1" x14ac:dyDescent="0.25">
      <c r="A3" s="193" t="s">
        <v>8</v>
      </c>
      <c r="B3" s="191" t="s">
        <v>72</v>
      </c>
      <c r="C3" s="191" t="s">
        <v>73</v>
      </c>
      <c r="D3" s="192" t="s">
        <v>74</v>
      </c>
    </row>
    <row r="4" spans="1:4" ht="15.95" customHeight="1" thickTop="1" x14ac:dyDescent="0.2">
      <c r="A4" s="194" t="str">
        <f>IF('[1]Miter Profiles'!AB3&lt;&gt;"",'[1]Miter Profiles'!AB3,"")</f>
        <v>MP600-38</v>
      </c>
      <c r="B4" s="188">
        <f>IF('[1]Miter Profiles'!AC3&lt;&gt;"",'[1]Miter Profiles'!AC3,"")</f>
        <v>7.93</v>
      </c>
      <c r="C4" s="189">
        <f>IF(B4&lt;&gt;"",B4/25.4,"")</f>
        <v>0.31220472440944885</v>
      </c>
      <c r="D4" s="190" t="s">
        <v>40</v>
      </c>
    </row>
    <row r="5" spans="1:4" ht="15.95" customHeight="1" x14ac:dyDescent="0.2">
      <c r="A5" s="194" t="str">
        <f>IF('[1]Miter Profiles'!AB4&lt;&gt;"",'[1]Miter Profiles'!AB4,"")</f>
        <v>MP600-57</v>
      </c>
      <c r="B5" s="188">
        <f>IF('[1]Miter Profiles'!AC4&lt;&gt;"",'[1]Miter Profiles'!AC4,"")</f>
        <v>7.93</v>
      </c>
      <c r="C5" s="189">
        <f>IF(B5&lt;&gt;"",B5/25.4,"")</f>
        <v>0.31220472440944885</v>
      </c>
      <c r="D5" s="190" t="s">
        <v>40</v>
      </c>
    </row>
    <row r="6" spans="1:4" ht="15.95" customHeight="1" x14ac:dyDescent="0.2">
      <c r="A6" s="194" t="str">
        <f>IF('[1]Miter Profiles'!AB5&lt;&gt;"",'[1]Miter Profiles'!AB5,"")</f>
        <v>MP600-76</v>
      </c>
      <c r="B6" s="188">
        <f>IF('[1]Miter Profiles'!AC5&lt;&gt;"",'[1]Miter Profiles'!AC5,"")</f>
        <v>7.93</v>
      </c>
      <c r="C6" s="189">
        <f t="shared" ref="C6:C69" si="0">IF(B6&lt;&gt;"",B6/25.4,"")</f>
        <v>0.31220472440944885</v>
      </c>
      <c r="D6" s="190" t="s">
        <v>40</v>
      </c>
    </row>
    <row r="7" spans="1:4" ht="15.95" customHeight="1" x14ac:dyDescent="0.2">
      <c r="A7" s="217" t="str">
        <f>IF('[1]Miter Profiles'!AB6&lt;&gt;"",'[1]Miter Profiles'!AB6,"")</f>
        <v>MP601-38</v>
      </c>
      <c r="B7" s="218">
        <f>IF('[1]Miter Profiles'!AC6&lt;&gt;"",'[1]Miter Profiles'!AC6,"")</f>
        <v>15.48</v>
      </c>
      <c r="C7" s="219">
        <f t="shared" si="0"/>
        <v>0.6094488188976378</v>
      </c>
      <c r="D7" s="220" t="s">
        <v>41</v>
      </c>
    </row>
    <row r="8" spans="1:4" ht="15.95" customHeight="1" x14ac:dyDescent="0.2">
      <c r="A8" s="217" t="str">
        <f>IF('[1]Miter Profiles'!AB7&lt;&gt;"",'[1]Miter Profiles'!AB7,"")</f>
        <v>MP601-57</v>
      </c>
      <c r="B8" s="218">
        <f>IF('[1]Miter Profiles'!AC7&lt;&gt;"",'[1]Miter Profiles'!AC7,"")</f>
        <v>15.48</v>
      </c>
      <c r="C8" s="219">
        <f t="shared" si="0"/>
        <v>0.6094488188976378</v>
      </c>
      <c r="D8" s="220" t="s">
        <v>41</v>
      </c>
    </row>
    <row r="9" spans="1:4" ht="15.95" customHeight="1" x14ac:dyDescent="0.2">
      <c r="A9" s="217" t="str">
        <f>IF('[1]Miter Profiles'!AB8&lt;&gt;"",'[1]Miter Profiles'!AB8,"")</f>
        <v>MP601-76</v>
      </c>
      <c r="B9" s="218">
        <f>IF('[1]Miter Profiles'!AC8&lt;&gt;"",'[1]Miter Profiles'!AC8,"")</f>
        <v>15.48</v>
      </c>
      <c r="C9" s="219">
        <f t="shared" si="0"/>
        <v>0.6094488188976378</v>
      </c>
      <c r="D9" s="220" t="s">
        <v>41</v>
      </c>
    </row>
    <row r="10" spans="1:4" ht="15.95" customHeight="1" x14ac:dyDescent="0.2">
      <c r="A10" s="194" t="str">
        <f>IF('[1]Miter Profiles'!AB9&lt;&gt;"",'[1]Miter Profiles'!AB9,"")</f>
        <v>MP602-38</v>
      </c>
      <c r="B10" s="188">
        <f>IF('[1]Miter Profiles'!AC9&lt;&gt;"",'[1]Miter Profiles'!AC9,"")</f>
        <v>11.91</v>
      </c>
      <c r="C10" s="189">
        <f t="shared" si="0"/>
        <v>0.4688976377952756</v>
      </c>
      <c r="D10" s="190" t="s">
        <v>23</v>
      </c>
    </row>
    <row r="11" spans="1:4" ht="15.95" customHeight="1" x14ac:dyDescent="0.2">
      <c r="A11" s="194" t="str">
        <f>IF('[1]Miter Profiles'!AB10&lt;&gt;"",'[1]Miter Profiles'!AB10,"")</f>
        <v>MP602-57</v>
      </c>
      <c r="B11" s="188">
        <f>IF('[1]Miter Profiles'!AC10&lt;&gt;"",'[1]Miter Profiles'!AC10,"")</f>
        <v>11.91</v>
      </c>
      <c r="C11" s="189">
        <f t="shared" si="0"/>
        <v>0.4688976377952756</v>
      </c>
      <c r="D11" s="190" t="s">
        <v>23</v>
      </c>
    </row>
    <row r="12" spans="1:4" ht="15.95" customHeight="1" x14ac:dyDescent="0.2">
      <c r="A12" s="194" t="str">
        <f>IF('[1]Miter Profiles'!AB11&lt;&gt;"",'[1]Miter Profiles'!AB11,"")</f>
        <v>MP602-76</v>
      </c>
      <c r="B12" s="188">
        <f>IF('[1]Miter Profiles'!AC11&lt;&gt;"",'[1]Miter Profiles'!AC11,"")</f>
        <v>11.91</v>
      </c>
      <c r="C12" s="189">
        <f t="shared" si="0"/>
        <v>0.4688976377952756</v>
      </c>
      <c r="D12" s="190" t="s">
        <v>23</v>
      </c>
    </row>
    <row r="13" spans="1:4" ht="15.95" customHeight="1" x14ac:dyDescent="0.2">
      <c r="A13" s="217" t="str">
        <f>IF('[1]Miter Profiles'!AB12&lt;&gt;"",'[1]Miter Profiles'!AB12,"")</f>
        <v>MP603-38</v>
      </c>
      <c r="B13" s="218">
        <f>IF('[1]Miter Profiles'!AC12&lt;&gt;"",'[1]Miter Profiles'!AC12,"")</f>
        <v>12.7</v>
      </c>
      <c r="C13" s="219">
        <f t="shared" si="0"/>
        <v>0.5</v>
      </c>
      <c r="D13" s="220" t="s">
        <v>45</v>
      </c>
    </row>
    <row r="14" spans="1:4" ht="15.95" customHeight="1" x14ac:dyDescent="0.2">
      <c r="A14" s="217" t="str">
        <f>IF('[1]Miter Profiles'!AB13&lt;&gt;"",'[1]Miter Profiles'!AB13,"")</f>
        <v>MP603-57</v>
      </c>
      <c r="B14" s="218">
        <f>IF('[1]Miter Profiles'!AC13&lt;&gt;"",'[1]Miter Profiles'!AC13,"")</f>
        <v>12.7</v>
      </c>
      <c r="C14" s="219">
        <f t="shared" si="0"/>
        <v>0.5</v>
      </c>
      <c r="D14" s="220" t="s">
        <v>45</v>
      </c>
    </row>
    <row r="15" spans="1:4" ht="15.95" customHeight="1" x14ac:dyDescent="0.2">
      <c r="A15" s="217" t="str">
        <f>IF('[1]Miter Profiles'!AB14&lt;&gt;"",'[1]Miter Profiles'!AB14,"")</f>
        <v>MP603-76</v>
      </c>
      <c r="B15" s="218">
        <f>IF('[1]Miter Profiles'!AC14&lt;&gt;"",'[1]Miter Profiles'!AC14,"")</f>
        <v>12.7</v>
      </c>
      <c r="C15" s="219">
        <f t="shared" si="0"/>
        <v>0.5</v>
      </c>
      <c r="D15" s="220" t="s">
        <v>45</v>
      </c>
    </row>
    <row r="16" spans="1:4" ht="15.95" customHeight="1" x14ac:dyDescent="0.2">
      <c r="A16" s="194" t="str">
        <f>IF('[1]Miter Profiles'!AB15&lt;&gt;"",'[1]Miter Profiles'!AB15,"")</f>
        <v>MP604-38</v>
      </c>
      <c r="B16" s="188">
        <f>IF('[1]Miter Profiles'!AC15&lt;&gt;"",'[1]Miter Profiles'!AC15,"")</f>
        <v>24.86</v>
      </c>
      <c r="C16" s="189">
        <f t="shared" si="0"/>
        <v>0.97874015748031495</v>
      </c>
      <c r="D16" s="190" t="s">
        <v>31</v>
      </c>
    </row>
    <row r="17" spans="1:4" ht="15.95" customHeight="1" x14ac:dyDescent="0.2">
      <c r="A17" s="194" t="str">
        <f>IF('[1]Miter Profiles'!AB16&lt;&gt;"",'[1]Miter Profiles'!AB16,"")</f>
        <v>MP604-57</v>
      </c>
      <c r="B17" s="188">
        <f>IF('[1]Miter Profiles'!AC16&lt;&gt;"",'[1]Miter Profiles'!AC16,"")</f>
        <v>24.86</v>
      </c>
      <c r="C17" s="189">
        <f t="shared" si="0"/>
        <v>0.97874015748031495</v>
      </c>
      <c r="D17" s="190" t="s">
        <v>31</v>
      </c>
    </row>
    <row r="18" spans="1:4" ht="15.95" customHeight="1" x14ac:dyDescent="0.2">
      <c r="A18" s="194" t="str">
        <f>IF('[1]Miter Profiles'!AB17&lt;&gt;"",'[1]Miter Profiles'!AB17,"")</f>
        <v>MP604-76</v>
      </c>
      <c r="B18" s="188">
        <f>IF('[1]Miter Profiles'!AC17&lt;&gt;"",'[1]Miter Profiles'!AC17,"")</f>
        <v>24.86</v>
      </c>
      <c r="C18" s="189">
        <f t="shared" si="0"/>
        <v>0.97874015748031495</v>
      </c>
      <c r="D18" s="190" t="s">
        <v>31</v>
      </c>
    </row>
    <row r="19" spans="1:4" ht="15.95" customHeight="1" x14ac:dyDescent="0.2">
      <c r="A19" s="217" t="str">
        <f>IF('[1]Miter Profiles'!AB18&lt;&gt;"",'[1]Miter Profiles'!AB18,"")</f>
        <v>MP605-38</v>
      </c>
      <c r="B19" s="218">
        <f>IF('[1]Miter Profiles'!AC18&lt;&gt;"",'[1]Miter Profiles'!AC18,"")</f>
        <v>25.88</v>
      </c>
      <c r="C19" s="219">
        <f t="shared" si="0"/>
        <v>1.0188976377952756</v>
      </c>
      <c r="D19" s="220" t="s">
        <v>90</v>
      </c>
    </row>
    <row r="20" spans="1:4" ht="15.95" customHeight="1" x14ac:dyDescent="0.2">
      <c r="A20" s="217" t="str">
        <f>IF('[1]Miter Profiles'!AB19&lt;&gt;"",'[1]Miter Profiles'!AB19,"")</f>
        <v>MP605-57</v>
      </c>
      <c r="B20" s="218">
        <f>IF('[1]Miter Profiles'!AC19&lt;&gt;"",'[1]Miter Profiles'!AC19,"")</f>
        <v>25.88</v>
      </c>
      <c r="C20" s="219">
        <f t="shared" si="0"/>
        <v>1.0188976377952756</v>
      </c>
      <c r="D20" s="220" t="s">
        <v>90</v>
      </c>
    </row>
    <row r="21" spans="1:4" ht="15.95" customHeight="1" x14ac:dyDescent="0.2">
      <c r="A21" s="217" t="str">
        <f>IF('[1]Miter Profiles'!AB20&lt;&gt;"",'[1]Miter Profiles'!AB20,"")</f>
        <v>MP605-76</v>
      </c>
      <c r="B21" s="218">
        <f>IF('[1]Miter Profiles'!AC20&lt;&gt;"",'[1]Miter Profiles'!AC20,"")</f>
        <v>25.88</v>
      </c>
      <c r="C21" s="219">
        <f t="shared" si="0"/>
        <v>1.0188976377952756</v>
      </c>
      <c r="D21" s="220" t="s">
        <v>90</v>
      </c>
    </row>
    <row r="22" spans="1:4" ht="15.95" customHeight="1" x14ac:dyDescent="0.2">
      <c r="A22" s="194" t="str">
        <f>IF('[1]Miter Profiles'!AB21&lt;&gt;"",'[1]Miter Profiles'!AB21,"")</f>
        <v>MP606-38</v>
      </c>
      <c r="B22" s="188">
        <f>IF('[1]Miter Profiles'!AC21&lt;&gt;"",'[1]Miter Profiles'!AC21,"")</f>
        <v>9.26</v>
      </c>
      <c r="C22" s="189">
        <f t="shared" si="0"/>
        <v>0.3645669291338583</v>
      </c>
      <c r="D22" s="190" t="s">
        <v>42</v>
      </c>
    </row>
    <row r="23" spans="1:4" ht="15.95" customHeight="1" x14ac:dyDescent="0.2">
      <c r="A23" s="194" t="str">
        <f>IF('[1]Miter Profiles'!AB22&lt;&gt;"",'[1]Miter Profiles'!AB22,"")</f>
        <v>MP606-57</v>
      </c>
      <c r="B23" s="188">
        <f>IF('[1]Miter Profiles'!AC22&lt;&gt;"",'[1]Miter Profiles'!AC22,"")</f>
        <v>9.26</v>
      </c>
      <c r="C23" s="189">
        <f t="shared" si="0"/>
        <v>0.3645669291338583</v>
      </c>
      <c r="D23" s="190" t="s">
        <v>42</v>
      </c>
    </row>
    <row r="24" spans="1:4" ht="15.95" customHeight="1" x14ac:dyDescent="0.2">
      <c r="A24" s="194" t="str">
        <f>IF('[1]Miter Profiles'!AB23&lt;&gt;"",'[1]Miter Profiles'!AB23,"")</f>
        <v>MP606-76</v>
      </c>
      <c r="B24" s="188">
        <f>IF('[1]Miter Profiles'!AC23&lt;&gt;"",'[1]Miter Profiles'!AC23,"")</f>
        <v>9.26</v>
      </c>
      <c r="C24" s="189">
        <f t="shared" si="0"/>
        <v>0.3645669291338583</v>
      </c>
      <c r="D24" s="190" t="s">
        <v>42</v>
      </c>
    </row>
    <row r="25" spans="1:4" ht="15.95" customHeight="1" x14ac:dyDescent="0.2">
      <c r="A25" s="217" t="str">
        <f>IF('[1]Miter Profiles'!AB24&lt;&gt;"",'[1]Miter Profiles'!AB24,"")</f>
        <v>MP607-38</v>
      </c>
      <c r="B25" s="218">
        <f>IF('[1]Miter Profiles'!AC24&lt;&gt;"",'[1]Miter Profiles'!AC24,"")</f>
        <v>33.19</v>
      </c>
      <c r="C25" s="219">
        <f t="shared" si="0"/>
        <v>1.3066929133858267</v>
      </c>
      <c r="D25" s="220" t="s">
        <v>43</v>
      </c>
    </row>
    <row r="26" spans="1:4" ht="15.95" customHeight="1" x14ac:dyDescent="0.2">
      <c r="A26" s="217" t="str">
        <f>IF('[1]Miter Profiles'!AB25&lt;&gt;"",'[1]Miter Profiles'!AB25,"")</f>
        <v>MP607-57</v>
      </c>
      <c r="B26" s="218">
        <f>IF('[1]Miter Profiles'!AC25&lt;&gt;"",'[1]Miter Profiles'!AC25,"")</f>
        <v>33.19</v>
      </c>
      <c r="C26" s="219">
        <f t="shared" si="0"/>
        <v>1.3066929133858267</v>
      </c>
      <c r="D26" s="220" t="s">
        <v>43</v>
      </c>
    </row>
    <row r="27" spans="1:4" ht="15.95" customHeight="1" x14ac:dyDescent="0.2">
      <c r="A27" s="217" t="str">
        <f>IF('[1]Miter Profiles'!AB26&lt;&gt;"",'[1]Miter Profiles'!AB26,"")</f>
        <v>MP607-76</v>
      </c>
      <c r="B27" s="218">
        <f>IF('[1]Miter Profiles'!AC26&lt;&gt;"",'[1]Miter Profiles'!AC26,"")</f>
        <v>33.19</v>
      </c>
      <c r="C27" s="219">
        <f t="shared" si="0"/>
        <v>1.3066929133858267</v>
      </c>
      <c r="D27" s="220" t="s">
        <v>43</v>
      </c>
    </row>
    <row r="28" spans="1:4" ht="15.95" customHeight="1" x14ac:dyDescent="0.2">
      <c r="A28" s="194" t="str">
        <f>IF('[1]Miter Profiles'!AB27&lt;&gt;"",'[1]Miter Profiles'!AB27,"")</f>
        <v>MP608-38</v>
      </c>
      <c r="B28" s="188">
        <f>IF('[1]Miter Profiles'!AC27&lt;&gt;"",'[1]Miter Profiles'!AC27,"")</f>
        <v>15.82</v>
      </c>
      <c r="C28" s="189">
        <f t="shared" si="0"/>
        <v>0.62283464566929136</v>
      </c>
      <c r="D28" s="190" t="s">
        <v>41</v>
      </c>
    </row>
    <row r="29" spans="1:4" ht="15.95" customHeight="1" x14ac:dyDescent="0.2">
      <c r="A29" s="194" t="str">
        <f>IF('[1]Miter Profiles'!AB28&lt;&gt;"",'[1]Miter Profiles'!AB28,"")</f>
        <v>MP608-57</v>
      </c>
      <c r="B29" s="188">
        <f>IF('[1]Miter Profiles'!AC28&lt;&gt;"",'[1]Miter Profiles'!AC28,"")</f>
        <v>15.82</v>
      </c>
      <c r="C29" s="189">
        <f t="shared" si="0"/>
        <v>0.62283464566929136</v>
      </c>
      <c r="D29" s="190" t="s">
        <v>41</v>
      </c>
    </row>
    <row r="30" spans="1:4" ht="15.95" customHeight="1" x14ac:dyDescent="0.2">
      <c r="A30" s="194" t="str">
        <f>IF('[1]Miter Profiles'!AB29&lt;&gt;"",'[1]Miter Profiles'!AB29,"")</f>
        <v>MP608-76</v>
      </c>
      <c r="B30" s="188">
        <f>IF('[1]Miter Profiles'!AC29&lt;&gt;"",'[1]Miter Profiles'!AC29,"")</f>
        <v>15.82</v>
      </c>
      <c r="C30" s="189">
        <f t="shared" si="0"/>
        <v>0.62283464566929136</v>
      </c>
      <c r="D30" s="190" t="s">
        <v>41</v>
      </c>
    </row>
    <row r="31" spans="1:4" ht="15.95" customHeight="1" x14ac:dyDescent="0.2">
      <c r="A31" s="217" t="str">
        <f>IF('[1]Miter Profiles'!AB30&lt;&gt;"",'[1]Miter Profiles'!AB30,"")</f>
        <v>MP609-38</v>
      </c>
      <c r="B31" s="218">
        <f>IF('[1]Miter Profiles'!AC30&lt;&gt;"",'[1]Miter Profiles'!AC30,"")</f>
        <v>6.08</v>
      </c>
      <c r="C31" s="219">
        <f t="shared" si="0"/>
        <v>0.2393700787401575</v>
      </c>
      <c r="D31" s="220" t="s">
        <v>44</v>
      </c>
    </row>
    <row r="32" spans="1:4" ht="15.95" customHeight="1" x14ac:dyDescent="0.2">
      <c r="A32" s="217" t="str">
        <f>IF('[1]Miter Profiles'!AB31&lt;&gt;"",'[1]Miter Profiles'!AB31,"")</f>
        <v>MP609-57</v>
      </c>
      <c r="B32" s="218">
        <f>IF('[1]Miter Profiles'!AC31&lt;&gt;"",'[1]Miter Profiles'!AC31,"")</f>
        <v>6.08</v>
      </c>
      <c r="C32" s="219">
        <f t="shared" si="0"/>
        <v>0.2393700787401575</v>
      </c>
      <c r="D32" s="220" t="s">
        <v>44</v>
      </c>
    </row>
    <row r="33" spans="1:4" ht="15.95" customHeight="1" x14ac:dyDescent="0.2">
      <c r="A33" s="217" t="str">
        <f>IF('[1]Miter Profiles'!AB32&lt;&gt;"",'[1]Miter Profiles'!AB32,"")</f>
        <v>MP609-76</v>
      </c>
      <c r="B33" s="218">
        <f>IF('[1]Miter Profiles'!AC32&lt;&gt;"",'[1]Miter Profiles'!AC32,"")</f>
        <v>6.08</v>
      </c>
      <c r="C33" s="219">
        <f t="shared" si="0"/>
        <v>0.2393700787401575</v>
      </c>
      <c r="D33" s="220" t="s">
        <v>44</v>
      </c>
    </row>
    <row r="34" spans="1:4" ht="15.95" customHeight="1" x14ac:dyDescent="0.2">
      <c r="A34" s="194" t="str">
        <f>IF('[1]Miter Profiles'!AB33&lt;&gt;"",'[1]Miter Profiles'!AB33,"")</f>
        <v>MP610-38</v>
      </c>
      <c r="B34" s="188">
        <f>IF('[1]Miter Profiles'!AC33&lt;&gt;"",'[1]Miter Profiles'!AC33,"")</f>
        <v>6.61</v>
      </c>
      <c r="C34" s="189">
        <f t="shared" si="0"/>
        <v>0.26023622047244099</v>
      </c>
      <c r="D34" s="190" t="s">
        <v>44</v>
      </c>
    </row>
    <row r="35" spans="1:4" ht="15.95" customHeight="1" x14ac:dyDescent="0.2">
      <c r="A35" s="194" t="str">
        <f>IF('[1]Miter Profiles'!AB34&lt;&gt;"",'[1]Miter Profiles'!AB34,"")</f>
        <v>MP610-57</v>
      </c>
      <c r="B35" s="188">
        <f>IF('[1]Miter Profiles'!AC34&lt;&gt;"",'[1]Miter Profiles'!AC34,"")</f>
        <v>6.61</v>
      </c>
      <c r="C35" s="189">
        <f t="shared" si="0"/>
        <v>0.26023622047244099</v>
      </c>
      <c r="D35" s="190" t="s">
        <v>44</v>
      </c>
    </row>
    <row r="36" spans="1:4" ht="15.95" customHeight="1" x14ac:dyDescent="0.2">
      <c r="A36" s="194" t="str">
        <f>IF('[1]Miter Profiles'!AB35&lt;&gt;"",'[1]Miter Profiles'!AB35,"")</f>
        <v>MP610-76</v>
      </c>
      <c r="B36" s="188">
        <f>IF('[1]Miter Profiles'!AC35&lt;&gt;"",'[1]Miter Profiles'!AC35,"")</f>
        <v>6.61</v>
      </c>
      <c r="C36" s="189">
        <f t="shared" si="0"/>
        <v>0.26023622047244099</v>
      </c>
      <c r="D36" s="190" t="s">
        <v>44</v>
      </c>
    </row>
    <row r="37" spans="1:4" ht="15.95" customHeight="1" x14ac:dyDescent="0.2">
      <c r="A37" s="217" t="str">
        <f>IF('[1]Miter Profiles'!AB36&lt;&gt;"",'[1]Miter Profiles'!AB36,"")</f>
        <v>MP611-38</v>
      </c>
      <c r="B37" s="218">
        <f>IF('[1]Miter Profiles'!AC36&lt;&gt;"",'[1]Miter Profiles'!AC36,"")</f>
        <v>9.1999999999999993</v>
      </c>
      <c r="C37" s="219">
        <f t="shared" si="0"/>
        <v>0.36220472440944879</v>
      </c>
      <c r="D37" s="220" t="s">
        <v>42</v>
      </c>
    </row>
    <row r="38" spans="1:4" ht="15.95" customHeight="1" x14ac:dyDescent="0.2">
      <c r="A38" s="217" t="str">
        <f>IF('[1]Miter Profiles'!AB37&lt;&gt;"",'[1]Miter Profiles'!AB37,"")</f>
        <v>MP611-57</v>
      </c>
      <c r="B38" s="218">
        <f>IF('[1]Miter Profiles'!AC37&lt;&gt;"",'[1]Miter Profiles'!AC37,"")</f>
        <v>9.1999999999999993</v>
      </c>
      <c r="C38" s="219">
        <f t="shared" si="0"/>
        <v>0.36220472440944879</v>
      </c>
      <c r="D38" s="220" t="s">
        <v>42</v>
      </c>
    </row>
    <row r="39" spans="1:4" ht="15.95" customHeight="1" x14ac:dyDescent="0.2">
      <c r="A39" s="217" t="str">
        <f>IF('[1]Miter Profiles'!AB38&lt;&gt;"",'[1]Miter Profiles'!AB38,"")</f>
        <v>MP611-76</v>
      </c>
      <c r="B39" s="218">
        <f>IF('[1]Miter Profiles'!AC38&lt;&gt;"",'[1]Miter Profiles'!AC38,"")</f>
        <v>9.1999999999999993</v>
      </c>
      <c r="C39" s="219">
        <f t="shared" si="0"/>
        <v>0.36220472440944879</v>
      </c>
      <c r="D39" s="220" t="s">
        <v>42</v>
      </c>
    </row>
    <row r="40" spans="1:4" ht="15.95" customHeight="1" x14ac:dyDescent="0.2">
      <c r="A40" s="194" t="str">
        <f>IF('[1]Miter Profiles'!AB39&lt;&gt;"",'[1]Miter Profiles'!AB39,"")</f>
        <v>MP612-38</v>
      </c>
      <c r="B40" s="188">
        <f>IF('[1]Miter Profiles'!AC39&lt;&gt;"",'[1]Miter Profiles'!AC39,"")</f>
        <v>0</v>
      </c>
      <c r="C40" s="189">
        <f t="shared" si="0"/>
        <v>0</v>
      </c>
      <c r="D40" s="190" t="s">
        <v>86</v>
      </c>
    </row>
    <row r="41" spans="1:4" ht="15.95" customHeight="1" x14ac:dyDescent="0.2">
      <c r="A41" s="194" t="str">
        <f>IF('[1]Miter Profiles'!AB40&lt;&gt;"",'[1]Miter Profiles'!AB40,"")</f>
        <v>MP612-57</v>
      </c>
      <c r="B41" s="188">
        <f>IF('[1]Miter Profiles'!AC40&lt;&gt;"",'[1]Miter Profiles'!AC40,"")</f>
        <v>0</v>
      </c>
      <c r="C41" s="189">
        <f t="shared" si="0"/>
        <v>0</v>
      </c>
      <c r="D41" s="190" t="s">
        <v>86</v>
      </c>
    </row>
    <row r="42" spans="1:4" ht="15.95" customHeight="1" x14ac:dyDescent="0.2">
      <c r="A42" s="194" t="str">
        <f>IF('[1]Miter Profiles'!AB41&lt;&gt;"",'[1]Miter Profiles'!AB41,"")</f>
        <v>MP612-76</v>
      </c>
      <c r="B42" s="188">
        <f>IF('[1]Miter Profiles'!AC41&lt;&gt;"",'[1]Miter Profiles'!AC41,"")</f>
        <v>0</v>
      </c>
      <c r="C42" s="189">
        <f t="shared" si="0"/>
        <v>0</v>
      </c>
      <c r="D42" s="190" t="s">
        <v>86</v>
      </c>
    </row>
    <row r="43" spans="1:4" ht="15.95" customHeight="1" x14ac:dyDescent="0.2">
      <c r="A43" s="217" t="str">
        <f>IF('[1]Miter Profiles'!AB42&lt;&gt;"",'[1]Miter Profiles'!AB42,"")</f>
        <v>MP613-38</v>
      </c>
      <c r="B43" s="218">
        <f>IF('[1]Miter Profiles'!AC42&lt;&gt;"",'[1]Miter Profiles'!AC42,"")</f>
        <v>12.8</v>
      </c>
      <c r="C43" s="219">
        <f t="shared" si="0"/>
        <v>0.50393700787401585</v>
      </c>
      <c r="D43" s="220" t="s">
        <v>45</v>
      </c>
    </row>
    <row r="44" spans="1:4" ht="15.95" customHeight="1" x14ac:dyDescent="0.2">
      <c r="A44" s="217" t="str">
        <f>IF('[1]Miter Profiles'!AB43&lt;&gt;"",'[1]Miter Profiles'!AB43,"")</f>
        <v>MP613-57</v>
      </c>
      <c r="B44" s="218">
        <f>IF('[1]Miter Profiles'!AC43&lt;&gt;"",'[1]Miter Profiles'!AC43,"")</f>
        <v>12.8</v>
      </c>
      <c r="C44" s="219">
        <f t="shared" si="0"/>
        <v>0.50393700787401585</v>
      </c>
      <c r="D44" s="220" t="s">
        <v>45</v>
      </c>
    </row>
    <row r="45" spans="1:4" ht="15.95" customHeight="1" x14ac:dyDescent="0.2">
      <c r="A45" s="217" t="str">
        <f>IF('[1]Miter Profiles'!AB44&lt;&gt;"",'[1]Miter Profiles'!AB44,"")</f>
        <v>MP613-76</v>
      </c>
      <c r="B45" s="218">
        <f>IF('[1]Miter Profiles'!AC44&lt;&gt;"",'[1]Miter Profiles'!AC44,"")</f>
        <v>12.8</v>
      </c>
      <c r="C45" s="219">
        <f t="shared" si="0"/>
        <v>0.50393700787401585</v>
      </c>
      <c r="D45" s="220" t="s">
        <v>45</v>
      </c>
    </row>
    <row r="46" spans="1:4" ht="15.95" customHeight="1" x14ac:dyDescent="0.2">
      <c r="A46" s="194" t="str">
        <f>IF('[1]Miter Profiles'!AB45&lt;&gt;"",'[1]Miter Profiles'!AB45,"")</f>
        <v>MP614-38</v>
      </c>
      <c r="B46" s="188">
        <f>IF('[1]Miter Profiles'!AC45&lt;&gt;"",'[1]Miter Profiles'!AC45,"")</f>
        <v>4.76</v>
      </c>
      <c r="C46" s="189">
        <f t="shared" si="0"/>
        <v>0.18740157480314962</v>
      </c>
      <c r="D46" s="190" t="s">
        <v>46</v>
      </c>
    </row>
    <row r="47" spans="1:4" ht="15.95" customHeight="1" x14ac:dyDescent="0.2">
      <c r="A47" s="194" t="str">
        <f>IF('[1]Miter Profiles'!AB46&lt;&gt;"",'[1]Miter Profiles'!AB46,"")</f>
        <v>MP614-57</v>
      </c>
      <c r="B47" s="188">
        <f>IF('[1]Miter Profiles'!AC46&lt;&gt;"",'[1]Miter Profiles'!AC46,"")</f>
        <v>4.76</v>
      </c>
      <c r="C47" s="189">
        <f t="shared" si="0"/>
        <v>0.18740157480314962</v>
      </c>
      <c r="D47" s="190" t="s">
        <v>46</v>
      </c>
    </row>
    <row r="48" spans="1:4" ht="15.95" customHeight="1" x14ac:dyDescent="0.2">
      <c r="A48" s="194" t="str">
        <f>IF('[1]Miter Profiles'!AB47&lt;&gt;"",'[1]Miter Profiles'!AB47,"")</f>
        <v>MP614-76</v>
      </c>
      <c r="B48" s="188">
        <f>IF('[1]Miter Profiles'!AC47&lt;&gt;"",'[1]Miter Profiles'!AC47,"")</f>
        <v>4.76</v>
      </c>
      <c r="C48" s="189">
        <f t="shared" si="0"/>
        <v>0.18740157480314962</v>
      </c>
      <c r="D48" s="190" t="s">
        <v>46</v>
      </c>
    </row>
    <row r="49" spans="1:4" ht="15.95" customHeight="1" x14ac:dyDescent="0.2">
      <c r="A49" s="217" t="str">
        <f>IF('[1]Miter Profiles'!AB48&lt;&gt;"",'[1]Miter Profiles'!AB48,"")</f>
        <v>MP615-38</v>
      </c>
      <c r="B49" s="218">
        <f>IF('[1]Miter Profiles'!AC48&lt;&gt;"",'[1]Miter Profiles'!AC48,"")</f>
        <v>7.94</v>
      </c>
      <c r="C49" s="219">
        <f t="shared" si="0"/>
        <v>0.31259842519685044</v>
      </c>
      <c r="D49" s="220" t="s">
        <v>40</v>
      </c>
    </row>
    <row r="50" spans="1:4" ht="15.95" customHeight="1" x14ac:dyDescent="0.2">
      <c r="A50" s="217" t="str">
        <f>IF('[1]Miter Profiles'!AB49&lt;&gt;"",'[1]Miter Profiles'!AB49,"")</f>
        <v>MP615-57</v>
      </c>
      <c r="B50" s="218">
        <f>IF('[1]Miter Profiles'!AC49&lt;&gt;"",'[1]Miter Profiles'!AC49,"")</f>
        <v>7.94</v>
      </c>
      <c r="C50" s="219">
        <f t="shared" si="0"/>
        <v>0.31259842519685044</v>
      </c>
      <c r="D50" s="220" t="s">
        <v>40</v>
      </c>
    </row>
    <row r="51" spans="1:4" ht="15.95" customHeight="1" x14ac:dyDescent="0.2">
      <c r="A51" s="217" t="str">
        <f>IF('[1]Miter Profiles'!AB50&lt;&gt;"",'[1]Miter Profiles'!AB50,"")</f>
        <v>MP615-76</v>
      </c>
      <c r="B51" s="218">
        <f>IF('[1]Miter Profiles'!AC50&lt;&gt;"",'[1]Miter Profiles'!AC50,"")</f>
        <v>7.94</v>
      </c>
      <c r="C51" s="219">
        <f t="shared" si="0"/>
        <v>0.31259842519685044</v>
      </c>
      <c r="D51" s="220" t="s">
        <v>40</v>
      </c>
    </row>
    <row r="52" spans="1:4" ht="15.95" customHeight="1" x14ac:dyDescent="0.2">
      <c r="A52" s="194" t="str">
        <f>IF('[1]Miter Profiles'!AB51&lt;&gt;"",'[1]Miter Profiles'!AB51,"")</f>
        <v>MP616-38</v>
      </c>
      <c r="B52" s="188">
        <f>IF('[1]Miter Profiles'!AC51&lt;&gt;"",'[1]Miter Profiles'!AC51,"")</f>
        <v>6.35</v>
      </c>
      <c r="C52" s="189">
        <f t="shared" si="0"/>
        <v>0.25</v>
      </c>
      <c r="D52" s="190" t="s">
        <v>44</v>
      </c>
    </row>
    <row r="53" spans="1:4" ht="15.95" customHeight="1" x14ac:dyDescent="0.2">
      <c r="A53" s="194" t="str">
        <f>IF('[1]Miter Profiles'!AB52&lt;&gt;"",'[1]Miter Profiles'!AB52,"")</f>
        <v>MP616-57</v>
      </c>
      <c r="B53" s="188">
        <f>IF('[1]Miter Profiles'!AC52&lt;&gt;"",'[1]Miter Profiles'!AC52,"")</f>
        <v>6.35</v>
      </c>
      <c r="C53" s="189">
        <f t="shared" si="0"/>
        <v>0.25</v>
      </c>
      <c r="D53" s="190" t="s">
        <v>44</v>
      </c>
    </row>
    <row r="54" spans="1:4" ht="15.95" customHeight="1" x14ac:dyDescent="0.2">
      <c r="A54" s="194" t="str">
        <f>IF('[1]Miter Profiles'!AB53&lt;&gt;"",'[1]Miter Profiles'!AB53,"")</f>
        <v>MP616-76</v>
      </c>
      <c r="B54" s="188">
        <f>IF('[1]Miter Profiles'!AC53&lt;&gt;"",'[1]Miter Profiles'!AC53,"")</f>
        <v>6.35</v>
      </c>
      <c r="C54" s="189">
        <f t="shared" si="0"/>
        <v>0.25</v>
      </c>
      <c r="D54" s="190" t="s">
        <v>44</v>
      </c>
    </row>
    <row r="55" spans="1:4" ht="15.95" customHeight="1" x14ac:dyDescent="0.2">
      <c r="A55" s="217" t="str">
        <f>IF('[1]Miter Profiles'!AB54&lt;&gt;"",'[1]Miter Profiles'!AB54,"")</f>
        <v>MP617-38</v>
      </c>
      <c r="B55" s="218">
        <f>IF('[1]Miter Profiles'!AC54&lt;&gt;"",'[1]Miter Profiles'!AC54,"")</f>
        <v>4.0199999999999996</v>
      </c>
      <c r="C55" s="219">
        <f t="shared" si="0"/>
        <v>0.15826771653543306</v>
      </c>
      <c r="D55" s="220" t="s">
        <v>27</v>
      </c>
    </row>
    <row r="56" spans="1:4" ht="15.95" customHeight="1" x14ac:dyDescent="0.2">
      <c r="A56" s="217" t="str">
        <f>IF('[1]Miter Profiles'!AB55&lt;&gt;"",'[1]Miter Profiles'!AB55,"")</f>
        <v>MP617-57</v>
      </c>
      <c r="B56" s="218">
        <f>IF('[1]Miter Profiles'!AC55&lt;&gt;"",'[1]Miter Profiles'!AC55,"")</f>
        <v>4.0199999999999996</v>
      </c>
      <c r="C56" s="219">
        <f t="shared" si="0"/>
        <v>0.15826771653543306</v>
      </c>
      <c r="D56" s="220" t="s">
        <v>27</v>
      </c>
    </row>
    <row r="57" spans="1:4" ht="15.95" customHeight="1" x14ac:dyDescent="0.2">
      <c r="A57" s="217" t="str">
        <f>IF('[1]Miter Profiles'!AB56&lt;&gt;"",'[1]Miter Profiles'!AB56,"")</f>
        <v>MP617-76</v>
      </c>
      <c r="B57" s="218">
        <f>IF('[1]Miter Profiles'!AC56&lt;&gt;"",'[1]Miter Profiles'!AC56,"")</f>
        <v>4.0199999999999996</v>
      </c>
      <c r="C57" s="219">
        <f t="shared" si="0"/>
        <v>0.15826771653543306</v>
      </c>
      <c r="D57" s="220" t="s">
        <v>27</v>
      </c>
    </row>
    <row r="58" spans="1:4" ht="15.95" customHeight="1" x14ac:dyDescent="0.2">
      <c r="A58" s="194" t="str">
        <f>IF('[1]Miter Profiles'!AB57&lt;&gt;"",'[1]Miter Profiles'!AB57,"")</f>
        <v>MP618-38</v>
      </c>
      <c r="B58" s="188">
        <f>IF('[1]Miter Profiles'!AC57&lt;&gt;"",'[1]Miter Profiles'!AC57,"")</f>
        <v>3.17</v>
      </c>
      <c r="C58" s="189">
        <f t="shared" si="0"/>
        <v>0.12480314960629922</v>
      </c>
      <c r="D58" s="190" t="s">
        <v>47</v>
      </c>
    </row>
    <row r="59" spans="1:4" ht="15.95" customHeight="1" x14ac:dyDescent="0.2">
      <c r="A59" s="194" t="str">
        <f>IF('[1]Miter Profiles'!AB58&lt;&gt;"",'[1]Miter Profiles'!AB58,"")</f>
        <v>MP618-57</v>
      </c>
      <c r="B59" s="188">
        <f>IF('[1]Miter Profiles'!AC58&lt;&gt;"",'[1]Miter Profiles'!AC58,"")</f>
        <v>3.17</v>
      </c>
      <c r="C59" s="189">
        <f t="shared" si="0"/>
        <v>0.12480314960629922</v>
      </c>
      <c r="D59" s="190" t="s">
        <v>47</v>
      </c>
    </row>
    <row r="60" spans="1:4" ht="15.95" customHeight="1" x14ac:dyDescent="0.2">
      <c r="A60" s="194" t="str">
        <f>IF('[1]Miter Profiles'!AB59&lt;&gt;"",'[1]Miter Profiles'!AB59,"")</f>
        <v>MP618-76</v>
      </c>
      <c r="B60" s="188">
        <f>IF('[1]Miter Profiles'!AC59&lt;&gt;"",'[1]Miter Profiles'!AC59,"")</f>
        <v>3.17</v>
      </c>
      <c r="C60" s="189">
        <f t="shared" si="0"/>
        <v>0.12480314960629922</v>
      </c>
      <c r="D60" s="190" t="s">
        <v>47</v>
      </c>
    </row>
    <row r="61" spans="1:4" ht="15.95" customHeight="1" x14ac:dyDescent="0.2">
      <c r="A61" s="217" t="str">
        <f>IF('[1]Miter Profiles'!AB60&lt;&gt;"",'[1]Miter Profiles'!AB60,"")</f>
        <v>MP619-38</v>
      </c>
      <c r="B61" s="218">
        <f>IF('[1]Miter Profiles'!AC60&lt;&gt;"",'[1]Miter Profiles'!AC60,"")</f>
        <v>2.02</v>
      </c>
      <c r="C61" s="219">
        <f t="shared" si="0"/>
        <v>7.9527559055118116E-2</v>
      </c>
      <c r="D61" s="220" t="s">
        <v>33</v>
      </c>
    </row>
    <row r="62" spans="1:4" ht="15.95" customHeight="1" x14ac:dyDescent="0.2">
      <c r="A62" s="217" t="str">
        <f>IF('[1]Miter Profiles'!AB61&lt;&gt;"",'[1]Miter Profiles'!AB61,"")</f>
        <v>MP619-57</v>
      </c>
      <c r="B62" s="218">
        <f>IF('[1]Miter Profiles'!AC61&lt;&gt;"",'[1]Miter Profiles'!AC61,"")</f>
        <v>2.02</v>
      </c>
      <c r="C62" s="219">
        <f t="shared" si="0"/>
        <v>7.9527559055118116E-2</v>
      </c>
      <c r="D62" s="220" t="s">
        <v>33</v>
      </c>
    </row>
    <row r="63" spans="1:4" ht="15.95" customHeight="1" x14ac:dyDescent="0.2">
      <c r="A63" s="217" t="str">
        <f>IF('[1]Miter Profiles'!AB62&lt;&gt;"",'[1]Miter Profiles'!AB62,"")</f>
        <v>MP619-76</v>
      </c>
      <c r="B63" s="218">
        <f>IF('[1]Miter Profiles'!AC62&lt;&gt;"",'[1]Miter Profiles'!AC62,"")</f>
        <v>2.02</v>
      </c>
      <c r="C63" s="219">
        <f t="shared" si="0"/>
        <v>7.9527559055118116E-2</v>
      </c>
      <c r="D63" s="220" t="s">
        <v>33</v>
      </c>
    </row>
    <row r="64" spans="1:4" ht="15.95" customHeight="1" x14ac:dyDescent="0.2">
      <c r="A64" s="194" t="str">
        <f>IF('[1]Miter Profiles'!AB63&lt;&gt;"",'[1]Miter Profiles'!AB63,"")</f>
        <v>MP620-38</v>
      </c>
      <c r="B64" s="188">
        <f>IF('[1]Miter Profiles'!AC63&lt;&gt;"",'[1]Miter Profiles'!AC63,"")</f>
        <v>6.35</v>
      </c>
      <c r="C64" s="189">
        <f t="shared" si="0"/>
        <v>0.25</v>
      </c>
      <c r="D64" s="190" t="s">
        <v>44</v>
      </c>
    </row>
    <row r="65" spans="1:4" ht="15.95" customHeight="1" x14ac:dyDescent="0.2">
      <c r="A65" s="194" t="str">
        <f>IF('[1]Miter Profiles'!AB64&lt;&gt;"",'[1]Miter Profiles'!AB64,"")</f>
        <v>MP620-57</v>
      </c>
      <c r="B65" s="188">
        <f>IF('[1]Miter Profiles'!AC64&lt;&gt;"",'[1]Miter Profiles'!AC64,"")</f>
        <v>6.35</v>
      </c>
      <c r="C65" s="189">
        <f t="shared" si="0"/>
        <v>0.25</v>
      </c>
      <c r="D65" s="190" t="s">
        <v>44</v>
      </c>
    </row>
    <row r="66" spans="1:4" ht="15.95" customHeight="1" x14ac:dyDescent="0.2">
      <c r="A66" s="194" t="str">
        <f>IF('[1]Miter Profiles'!AB65&lt;&gt;"",'[1]Miter Profiles'!AB65,"")</f>
        <v>MP620-76</v>
      </c>
      <c r="B66" s="188">
        <f>IF('[1]Miter Profiles'!AC65&lt;&gt;"",'[1]Miter Profiles'!AC65,"")</f>
        <v>6.35</v>
      </c>
      <c r="C66" s="189">
        <f t="shared" si="0"/>
        <v>0.25</v>
      </c>
      <c r="D66" s="190" t="s">
        <v>44</v>
      </c>
    </row>
    <row r="67" spans="1:4" ht="15.95" customHeight="1" x14ac:dyDescent="0.2">
      <c r="A67" s="217" t="str">
        <f>IF('[1]Miter Profiles'!AB66&lt;&gt;"",'[1]Miter Profiles'!AB66,"")</f>
        <v>MP621-38</v>
      </c>
      <c r="B67" s="218">
        <f>IF('[1]Miter Profiles'!AC66&lt;&gt;"",'[1]Miter Profiles'!AC66,"")</f>
        <v>10.74</v>
      </c>
      <c r="C67" s="219">
        <f t="shared" si="0"/>
        <v>0.42283464566929135</v>
      </c>
      <c r="D67" s="220" t="s">
        <v>49</v>
      </c>
    </row>
    <row r="68" spans="1:4" ht="15.95" customHeight="1" x14ac:dyDescent="0.2">
      <c r="A68" s="217" t="str">
        <f>IF('[1]Miter Profiles'!AB67&lt;&gt;"",'[1]Miter Profiles'!AB67,"")</f>
        <v>MP621-57</v>
      </c>
      <c r="B68" s="218">
        <f>IF('[1]Miter Profiles'!AC67&lt;&gt;"",'[1]Miter Profiles'!AC67,"")</f>
        <v>10.74</v>
      </c>
      <c r="C68" s="219">
        <f t="shared" si="0"/>
        <v>0.42283464566929135</v>
      </c>
      <c r="D68" s="220" t="s">
        <v>49</v>
      </c>
    </row>
    <row r="69" spans="1:4" ht="15.95" customHeight="1" x14ac:dyDescent="0.2">
      <c r="A69" s="217" t="str">
        <f>IF('[1]Miter Profiles'!AB68&lt;&gt;"",'[1]Miter Profiles'!AB68,"")</f>
        <v>MP621-76</v>
      </c>
      <c r="B69" s="218">
        <f>IF('[1]Miter Profiles'!AC68&lt;&gt;"",'[1]Miter Profiles'!AC68,"")</f>
        <v>10.74</v>
      </c>
      <c r="C69" s="219">
        <f t="shared" si="0"/>
        <v>0.42283464566929135</v>
      </c>
      <c r="D69" s="220" t="s">
        <v>49</v>
      </c>
    </row>
    <row r="70" spans="1:4" ht="15.95" customHeight="1" x14ac:dyDescent="0.2">
      <c r="A70" s="194" t="str">
        <f>IF('[1]Miter Profiles'!AB69&lt;&gt;"",'[1]Miter Profiles'!AB69,"")</f>
        <v>MP622-38</v>
      </c>
      <c r="B70" s="188">
        <f>IF('[1]Miter Profiles'!AC69&lt;&gt;"",'[1]Miter Profiles'!AC69,"")</f>
        <v>14.29</v>
      </c>
      <c r="C70" s="189">
        <f t="shared" ref="C70:C133" si="1">IF(B70&lt;&gt;"",B70/25.4,"")</f>
        <v>0.56259842519685044</v>
      </c>
      <c r="D70" s="190" t="s">
        <v>67</v>
      </c>
    </row>
    <row r="71" spans="1:4" ht="15.95" customHeight="1" x14ac:dyDescent="0.2">
      <c r="A71" s="194" t="str">
        <f>IF('[1]Miter Profiles'!AB70&lt;&gt;"",'[1]Miter Profiles'!AB70,"")</f>
        <v>MP622-57</v>
      </c>
      <c r="B71" s="188">
        <f>IF('[1]Miter Profiles'!AC70&lt;&gt;"",'[1]Miter Profiles'!AC70,"")</f>
        <v>14.29</v>
      </c>
      <c r="C71" s="189">
        <f t="shared" si="1"/>
        <v>0.56259842519685044</v>
      </c>
      <c r="D71" s="190" t="s">
        <v>67</v>
      </c>
    </row>
    <row r="72" spans="1:4" ht="15.95" customHeight="1" x14ac:dyDescent="0.2">
      <c r="A72" s="194" t="str">
        <f>IF('[1]Miter Profiles'!AB71&lt;&gt;"",'[1]Miter Profiles'!AB71,"")</f>
        <v>MP622-76</v>
      </c>
      <c r="B72" s="188">
        <f>IF('[1]Miter Profiles'!AC71&lt;&gt;"",'[1]Miter Profiles'!AC71,"")</f>
        <v>14.29</v>
      </c>
      <c r="C72" s="189">
        <f t="shared" si="1"/>
        <v>0.56259842519685044</v>
      </c>
      <c r="D72" s="190" t="s">
        <v>67</v>
      </c>
    </row>
    <row r="73" spans="1:4" ht="15.95" customHeight="1" x14ac:dyDescent="0.2">
      <c r="A73" s="217" t="str">
        <f>IF('[1]Miter Profiles'!AB72&lt;&gt;"",'[1]Miter Profiles'!AB72,"")</f>
        <v>MP623-38</v>
      </c>
      <c r="B73" s="218">
        <f>IF('[1]Miter Profiles'!AC72&lt;&gt;"",'[1]Miter Profiles'!AC72,"")</f>
        <v>3.12</v>
      </c>
      <c r="C73" s="219">
        <f t="shared" si="1"/>
        <v>0.12283464566929135</v>
      </c>
      <c r="D73" s="220" t="s">
        <v>47</v>
      </c>
    </row>
    <row r="74" spans="1:4" ht="15.95" customHeight="1" x14ac:dyDescent="0.2">
      <c r="A74" s="217" t="str">
        <f>IF('[1]Miter Profiles'!AB73&lt;&gt;"",'[1]Miter Profiles'!AB73,"")</f>
        <v>MP623-57</v>
      </c>
      <c r="B74" s="218">
        <f>IF('[1]Miter Profiles'!AC73&lt;&gt;"",'[1]Miter Profiles'!AC73,"")</f>
        <v>3.12</v>
      </c>
      <c r="C74" s="219">
        <f t="shared" si="1"/>
        <v>0.12283464566929135</v>
      </c>
      <c r="D74" s="220" t="s">
        <v>47</v>
      </c>
    </row>
    <row r="75" spans="1:4" ht="15.95" customHeight="1" x14ac:dyDescent="0.2">
      <c r="A75" s="217" t="str">
        <f>IF('[1]Miter Profiles'!AB74&lt;&gt;"",'[1]Miter Profiles'!AB74,"")</f>
        <v>MP623-76</v>
      </c>
      <c r="B75" s="218">
        <f>IF('[1]Miter Profiles'!AC74&lt;&gt;"",'[1]Miter Profiles'!AC74,"")</f>
        <v>3.12</v>
      </c>
      <c r="C75" s="219">
        <f t="shared" si="1"/>
        <v>0.12283464566929135</v>
      </c>
      <c r="D75" s="220" t="s">
        <v>47</v>
      </c>
    </row>
    <row r="76" spans="1:4" ht="15.95" customHeight="1" x14ac:dyDescent="0.2">
      <c r="A76" s="194" t="str">
        <f>IF('[1]Miter Profiles'!AB75&lt;&gt;"",'[1]Miter Profiles'!AB75,"")</f>
        <v>MP624-38</v>
      </c>
      <c r="B76" s="188">
        <f>IF('[1]Miter Profiles'!AC75&lt;&gt;"",'[1]Miter Profiles'!AC75,"")</f>
        <v>0</v>
      </c>
      <c r="C76" s="189">
        <f t="shared" si="1"/>
        <v>0</v>
      </c>
      <c r="D76" s="190" t="s">
        <v>86</v>
      </c>
    </row>
    <row r="77" spans="1:4" ht="15.95" customHeight="1" x14ac:dyDescent="0.2">
      <c r="A77" s="194" t="str">
        <f>IF('[1]Miter Profiles'!AB76&lt;&gt;"",'[1]Miter Profiles'!AB76,"")</f>
        <v>MP624-57</v>
      </c>
      <c r="B77" s="188">
        <f>IF('[1]Miter Profiles'!AC76&lt;&gt;"",'[1]Miter Profiles'!AC76,"")</f>
        <v>0</v>
      </c>
      <c r="C77" s="189">
        <f t="shared" si="1"/>
        <v>0</v>
      </c>
      <c r="D77" s="190" t="s">
        <v>86</v>
      </c>
    </row>
    <row r="78" spans="1:4" ht="15.95" customHeight="1" x14ac:dyDescent="0.2">
      <c r="A78" s="194" t="str">
        <f>IF('[1]Miter Profiles'!AB77&lt;&gt;"",'[1]Miter Profiles'!AB77,"")</f>
        <v>MP624-76</v>
      </c>
      <c r="B78" s="188">
        <f>IF('[1]Miter Profiles'!AC77&lt;&gt;"",'[1]Miter Profiles'!AC77,"")</f>
        <v>0</v>
      </c>
      <c r="C78" s="189">
        <f t="shared" si="1"/>
        <v>0</v>
      </c>
      <c r="D78" s="190" t="s">
        <v>86</v>
      </c>
    </row>
    <row r="79" spans="1:4" ht="15.95" customHeight="1" x14ac:dyDescent="0.2">
      <c r="A79" s="217" t="str">
        <f>IF('[1]Miter Profiles'!AB78&lt;&gt;"",'[1]Miter Profiles'!AB78,"")</f>
        <v>MP625-38</v>
      </c>
      <c r="B79" s="218">
        <f>IF('[1]Miter Profiles'!AC78&lt;&gt;"",'[1]Miter Profiles'!AC78,"")</f>
        <v>11.728</v>
      </c>
      <c r="C79" s="219">
        <f t="shared" si="1"/>
        <v>0.46173228346456696</v>
      </c>
      <c r="D79" s="220" t="s">
        <v>23</v>
      </c>
    </row>
    <row r="80" spans="1:4" ht="15.95" customHeight="1" x14ac:dyDescent="0.2">
      <c r="A80" s="217" t="str">
        <f>IF('[1]Miter Profiles'!AB79&lt;&gt;"",'[1]Miter Profiles'!AB79,"")</f>
        <v>MP625-57</v>
      </c>
      <c r="B80" s="218">
        <f>IF('[1]Miter Profiles'!AC79&lt;&gt;"",'[1]Miter Profiles'!AC79,"")</f>
        <v>11.728</v>
      </c>
      <c r="C80" s="219">
        <f t="shared" si="1"/>
        <v>0.46173228346456696</v>
      </c>
      <c r="D80" s="220" t="s">
        <v>23</v>
      </c>
    </row>
    <row r="81" spans="1:4" ht="15.95" customHeight="1" x14ac:dyDescent="0.2">
      <c r="A81" s="217" t="str">
        <f>IF('[1]Miter Profiles'!AB80&lt;&gt;"",'[1]Miter Profiles'!AB80,"")</f>
        <v>MP625-76</v>
      </c>
      <c r="B81" s="218">
        <f>IF('[1]Miter Profiles'!AC80&lt;&gt;"",'[1]Miter Profiles'!AC80,"")</f>
        <v>11.728</v>
      </c>
      <c r="C81" s="219">
        <f t="shared" si="1"/>
        <v>0.46173228346456696</v>
      </c>
      <c r="D81" s="220" t="s">
        <v>23</v>
      </c>
    </row>
    <row r="82" spans="1:4" ht="15.95" customHeight="1" x14ac:dyDescent="0.2">
      <c r="A82" s="194" t="str">
        <f>IF('[1]Miter Profiles'!AB81&lt;&gt;"",'[1]Miter Profiles'!AB81,"")</f>
        <v>MP626-38</v>
      </c>
      <c r="B82" s="188">
        <f>IF('[1]Miter Profiles'!AC81&lt;&gt;"",'[1]Miter Profiles'!AC81,"")</f>
        <v>12.7</v>
      </c>
      <c r="C82" s="189">
        <f t="shared" si="1"/>
        <v>0.5</v>
      </c>
      <c r="D82" s="190" t="s">
        <v>45</v>
      </c>
    </row>
    <row r="83" spans="1:4" ht="15.95" customHeight="1" x14ac:dyDescent="0.2">
      <c r="A83" s="194" t="str">
        <f>IF('[1]Miter Profiles'!AB82&lt;&gt;"",'[1]Miter Profiles'!AB82,"")</f>
        <v>MP626-57</v>
      </c>
      <c r="B83" s="188">
        <f>IF('[1]Miter Profiles'!AC82&lt;&gt;"",'[1]Miter Profiles'!AC82,"")</f>
        <v>12.7</v>
      </c>
      <c r="C83" s="189">
        <f t="shared" si="1"/>
        <v>0.5</v>
      </c>
      <c r="D83" s="190" t="s">
        <v>45</v>
      </c>
    </row>
    <row r="84" spans="1:4" ht="15.95" customHeight="1" x14ac:dyDescent="0.2">
      <c r="A84" s="194" t="str">
        <f>IF('[1]Miter Profiles'!AB83&lt;&gt;"",'[1]Miter Profiles'!AB83,"")</f>
        <v>MP626-76</v>
      </c>
      <c r="B84" s="188">
        <f>IF('[1]Miter Profiles'!AC83&lt;&gt;"",'[1]Miter Profiles'!AC83,"")</f>
        <v>12.7</v>
      </c>
      <c r="C84" s="189">
        <f t="shared" si="1"/>
        <v>0.5</v>
      </c>
      <c r="D84" s="190" t="s">
        <v>45</v>
      </c>
    </row>
    <row r="85" spans="1:4" ht="15.95" customHeight="1" x14ac:dyDescent="0.2">
      <c r="A85" s="217" t="str">
        <f>IF('[1]Miter Profiles'!AB84&lt;&gt;"",'[1]Miter Profiles'!AB84,"")</f>
        <v>MP627-38</v>
      </c>
      <c r="B85" s="218">
        <f>IF('[1]Miter Profiles'!AC84&lt;&gt;"",'[1]Miter Profiles'!AC84,"")</f>
        <v>12.83</v>
      </c>
      <c r="C85" s="219">
        <f t="shared" si="1"/>
        <v>0.50511811023622055</v>
      </c>
      <c r="D85" s="220" t="s">
        <v>45</v>
      </c>
    </row>
    <row r="86" spans="1:4" ht="15.95" customHeight="1" x14ac:dyDescent="0.2">
      <c r="A86" s="217" t="str">
        <f>IF('[1]Miter Profiles'!AB85&lt;&gt;"",'[1]Miter Profiles'!AB85,"")</f>
        <v>MP627-57</v>
      </c>
      <c r="B86" s="218">
        <f>IF('[1]Miter Profiles'!AC85&lt;&gt;"",'[1]Miter Profiles'!AC85,"")</f>
        <v>12.83</v>
      </c>
      <c r="C86" s="219">
        <f t="shared" si="1"/>
        <v>0.50511811023622055</v>
      </c>
      <c r="D86" s="220" t="s">
        <v>45</v>
      </c>
    </row>
    <row r="87" spans="1:4" ht="15.95" customHeight="1" x14ac:dyDescent="0.2">
      <c r="A87" s="217" t="str">
        <f>IF('[1]Miter Profiles'!AB86&lt;&gt;"",'[1]Miter Profiles'!AB86,"")</f>
        <v>MP627-76</v>
      </c>
      <c r="B87" s="218">
        <f>IF('[1]Miter Profiles'!AC86&lt;&gt;"",'[1]Miter Profiles'!AC86,"")</f>
        <v>12.83</v>
      </c>
      <c r="C87" s="219">
        <f t="shared" si="1"/>
        <v>0.50511811023622055</v>
      </c>
      <c r="D87" s="220" t="s">
        <v>45</v>
      </c>
    </row>
    <row r="88" spans="1:4" ht="15.95" customHeight="1" x14ac:dyDescent="0.2">
      <c r="A88" s="194" t="str">
        <f>IF('[1]Miter Profiles'!AB87&lt;&gt;"",'[1]Miter Profiles'!AB87,"")</f>
        <v>MP628-38</v>
      </c>
      <c r="B88" s="188">
        <f>IF('[1]Miter Profiles'!AC87&lt;&gt;"",'[1]Miter Profiles'!AC87,"")</f>
        <v>0</v>
      </c>
      <c r="C88" s="189">
        <f t="shared" si="1"/>
        <v>0</v>
      </c>
      <c r="D88" s="190" t="s">
        <v>86</v>
      </c>
    </row>
    <row r="89" spans="1:4" ht="15.95" customHeight="1" x14ac:dyDescent="0.2">
      <c r="A89" s="194" t="str">
        <f>IF('[1]Miter Profiles'!AB88&lt;&gt;"",'[1]Miter Profiles'!AB88,"")</f>
        <v>MP628-57</v>
      </c>
      <c r="B89" s="188">
        <f>IF('[1]Miter Profiles'!AC88&lt;&gt;"",'[1]Miter Profiles'!AC88,"")</f>
        <v>0</v>
      </c>
      <c r="C89" s="189">
        <f t="shared" si="1"/>
        <v>0</v>
      </c>
      <c r="D89" s="190" t="s">
        <v>86</v>
      </c>
    </row>
    <row r="90" spans="1:4" ht="15.95" customHeight="1" x14ac:dyDescent="0.2">
      <c r="A90" s="194" t="str">
        <f>IF('[1]Miter Profiles'!AB89&lt;&gt;"",'[1]Miter Profiles'!AB89,"")</f>
        <v>MP628-76</v>
      </c>
      <c r="B90" s="188">
        <f>IF('[1]Miter Profiles'!AC89&lt;&gt;"",'[1]Miter Profiles'!AC89,"")</f>
        <v>0</v>
      </c>
      <c r="C90" s="189">
        <f t="shared" si="1"/>
        <v>0</v>
      </c>
      <c r="D90" s="190" t="s">
        <v>86</v>
      </c>
    </row>
    <row r="91" spans="1:4" ht="15.95" customHeight="1" x14ac:dyDescent="0.2">
      <c r="A91" s="217" t="str">
        <f>IF('[1]Miter Profiles'!AB90&lt;&gt;"",'[1]Miter Profiles'!AB90,"")</f>
        <v>MP629-38</v>
      </c>
      <c r="B91" s="218">
        <f>IF('[1]Miter Profiles'!AC90&lt;&gt;"",'[1]Miter Profiles'!AC90,"")</f>
        <v>7.14</v>
      </c>
      <c r="C91" s="219">
        <f t="shared" si="1"/>
        <v>0.2811023622047244</v>
      </c>
      <c r="D91" s="220" t="s">
        <v>24</v>
      </c>
    </row>
    <row r="92" spans="1:4" ht="15.95" customHeight="1" x14ac:dyDescent="0.2">
      <c r="A92" s="217" t="str">
        <f>IF('[1]Miter Profiles'!AB91&lt;&gt;"",'[1]Miter Profiles'!AB91,"")</f>
        <v>MP629-57</v>
      </c>
      <c r="B92" s="218">
        <f>IF('[1]Miter Profiles'!AC91&lt;&gt;"",'[1]Miter Profiles'!AC91,"")</f>
        <v>7.14</v>
      </c>
      <c r="C92" s="219">
        <f t="shared" si="1"/>
        <v>0.2811023622047244</v>
      </c>
      <c r="D92" s="220" t="s">
        <v>24</v>
      </c>
    </row>
    <row r="93" spans="1:4" ht="15.95" customHeight="1" x14ac:dyDescent="0.2">
      <c r="A93" s="217" t="str">
        <f>IF('[1]Miter Profiles'!AB92&lt;&gt;"",'[1]Miter Profiles'!AB92,"")</f>
        <v>MP629-76</v>
      </c>
      <c r="B93" s="218">
        <f>IF('[1]Miter Profiles'!AC92&lt;&gt;"",'[1]Miter Profiles'!AC92,"")</f>
        <v>7.14</v>
      </c>
      <c r="C93" s="219">
        <f t="shared" si="1"/>
        <v>0.2811023622047244</v>
      </c>
      <c r="D93" s="220" t="s">
        <v>24</v>
      </c>
    </row>
    <row r="94" spans="1:4" ht="15.95" customHeight="1" x14ac:dyDescent="0.2">
      <c r="A94" s="232" t="str">
        <f>IF('[1]Miter Profiles'!AB93&lt;&gt;"",'[1]Miter Profiles'!AB93,"")</f>
        <v>MP630-38</v>
      </c>
      <c r="B94" s="234" t="str">
        <f>IF('[1]Miter Profiles'!AD93&lt;&gt;"",'[1]Miter Profiles'!AD93,"")</f>
        <v>Replaced with MP647</v>
      </c>
      <c r="C94" s="233"/>
      <c r="D94" s="225"/>
    </row>
    <row r="95" spans="1:4" ht="15.95" customHeight="1" x14ac:dyDescent="0.2">
      <c r="A95" s="232" t="str">
        <f>IF('[1]Miter Profiles'!AB94&lt;&gt;"",'[1]Miter Profiles'!AB94,"")</f>
        <v>MP630-57</v>
      </c>
      <c r="B95" s="226" t="str">
        <f>IF('[1]Miter Profiles'!AD94&lt;&gt;"",'[1]Miter Profiles'!AD94,"")</f>
        <v/>
      </c>
      <c r="C95" s="227" t="str">
        <f t="shared" si="1"/>
        <v/>
      </c>
      <c r="D95" s="228"/>
    </row>
    <row r="96" spans="1:4" ht="15.95" customHeight="1" x14ac:dyDescent="0.2">
      <c r="A96" s="232" t="str">
        <f>IF('[1]Miter Profiles'!AB95&lt;&gt;"",'[1]Miter Profiles'!AB95,"")</f>
        <v>MP630-76</v>
      </c>
      <c r="B96" s="229" t="str">
        <f>IF('[1]Miter Profiles'!AD95&lt;&gt;"",'[1]Miter Profiles'!AD95,"")</f>
        <v/>
      </c>
      <c r="C96" s="230" t="str">
        <f t="shared" si="1"/>
        <v/>
      </c>
      <c r="D96" s="231"/>
    </row>
    <row r="97" spans="1:4" ht="15.95" customHeight="1" x14ac:dyDescent="0.2">
      <c r="A97" s="235" t="str">
        <f>IF('[1]Miter Profiles'!AB96&lt;&gt;"",'[1]Miter Profiles'!AB96,"")</f>
        <v>MP631-38</v>
      </c>
      <c r="B97" s="236" t="str">
        <f>IF('[1]Miter Profiles'!AD96&lt;&gt;"",'[1]Miter Profiles'!AD96,"")</f>
        <v>Replaced with MP666</v>
      </c>
      <c r="C97" s="237"/>
      <c r="D97" s="238"/>
    </row>
    <row r="98" spans="1:4" ht="15.95" customHeight="1" x14ac:dyDescent="0.2">
      <c r="A98" s="235" t="str">
        <f>IF('[1]Miter Profiles'!AB97&lt;&gt;"",'[1]Miter Profiles'!AB97,"")</f>
        <v>MP631-57</v>
      </c>
      <c r="B98" s="239"/>
      <c r="C98" s="240" t="str">
        <f t="shared" si="1"/>
        <v/>
      </c>
      <c r="D98" s="241"/>
    </row>
    <row r="99" spans="1:4" ht="15.95" customHeight="1" x14ac:dyDescent="0.2">
      <c r="A99" s="235" t="str">
        <f>IF('[1]Miter Profiles'!AB98&lt;&gt;"",'[1]Miter Profiles'!AB98,"")</f>
        <v>MP631-76</v>
      </c>
      <c r="B99" s="242"/>
      <c r="C99" s="243" t="str">
        <f t="shared" si="1"/>
        <v/>
      </c>
      <c r="D99" s="244"/>
    </row>
    <row r="100" spans="1:4" ht="15.95" customHeight="1" x14ac:dyDescent="0.2">
      <c r="A100" s="194" t="str">
        <f>IF('[1]Miter Profiles'!AB99&lt;&gt;"",'[1]Miter Profiles'!AB99,"")</f>
        <v>MP632-38</v>
      </c>
      <c r="B100" s="188">
        <f>IF('[1]Miter Profiles'!AC99&lt;&gt;"",'[1]Miter Profiles'!AC99,"")</f>
        <v>19.064</v>
      </c>
      <c r="C100" s="189">
        <f t="shared" si="1"/>
        <v>0.7505511811023623</v>
      </c>
      <c r="D100" s="190" t="s">
        <v>62</v>
      </c>
    </row>
    <row r="101" spans="1:4" ht="15.95" customHeight="1" x14ac:dyDescent="0.2">
      <c r="A101" s="194" t="str">
        <f>IF('[1]Miter Profiles'!AB100&lt;&gt;"",'[1]Miter Profiles'!AB100,"")</f>
        <v>MP632-57</v>
      </c>
      <c r="B101" s="188">
        <f>IF('[1]Miter Profiles'!AC100&lt;&gt;"",'[1]Miter Profiles'!AC100,"")</f>
        <v>19.064</v>
      </c>
      <c r="C101" s="189">
        <f t="shared" si="1"/>
        <v>0.7505511811023623</v>
      </c>
      <c r="D101" s="190" t="s">
        <v>62</v>
      </c>
    </row>
    <row r="102" spans="1:4" ht="15.95" customHeight="1" x14ac:dyDescent="0.2">
      <c r="A102" s="194" t="str">
        <f>IF('[1]Miter Profiles'!AB101&lt;&gt;"",'[1]Miter Profiles'!AB101,"")</f>
        <v>MP632-76</v>
      </c>
      <c r="B102" s="188">
        <f>IF('[1]Miter Profiles'!AC101&lt;&gt;"",'[1]Miter Profiles'!AC101,"")</f>
        <v>19.064</v>
      </c>
      <c r="C102" s="189">
        <f t="shared" si="1"/>
        <v>0.7505511811023623</v>
      </c>
      <c r="D102" s="190" t="s">
        <v>62</v>
      </c>
    </row>
    <row r="103" spans="1:4" ht="15.95" customHeight="1" x14ac:dyDescent="0.2">
      <c r="A103" s="217" t="str">
        <f>IF('[1]Miter Profiles'!AB102&lt;&gt;"",'[1]Miter Profiles'!AB102,"")</f>
        <v>MP633-38</v>
      </c>
      <c r="B103" s="218">
        <f>IF('[1]Miter Profiles'!AC102&lt;&gt;"",'[1]Miter Profiles'!AC102,"")</f>
        <v>3.18</v>
      </c>
      <c r="C103" s="219">
        <f t="shared" si="1"/>
        <v>0.12519685039370079</v>
      </c>
      <c r="D103" s="220" t="s">
        <v>47</v>
      </c>
    </row>
    <row r="104" spans="1:4" ht="15.95" customHeight="1" x14ac:dyDescent="0.2">
      <c r="A104" s="217" t="str">
        <f>IF('[1]Miter Profiles'!AB103&lt;&gt;"",'[1]Miter Profiles'!AB103,"")</f>
        <v>MP633-57</v>
      </c>
      <c r="B104" s="218">
        <f>IF('[1]Miter Profiles'!AC103&lt;&gt;"",'[1]Miter Profiles'!AC103,"")</f>
        <v>3.18</v>
      </c>
      <c r="C104" s="219">
        <f t="shared" si="1"/>
        <v>0.12519685039370079</v>
      </c>
      <c r="D104" s="220" t="s">
        <v>47</v>
      </c>
    </row>
    <row r="105" spans="1:4" ht="15.95" customHeight="1" x14ac:dyDescent="0.2">
      <c r="A105" s="217" t="str">
        <f>IF('[1]Miter Profiles'!AB104&lt;&gt;"",'[1]Miter Profiles'!AB104,"")</f>
        <v>MP633-76</v>
      </c>
      <c r="B105" s="218">
        <f>IF('[1]Miter Profiles'!AC104&lt;&gt;"",'[1]Miter Profiles'!AC104,"")</f>
        <v>3.18</v>
      </c>
      <c r="C105" s="219">
        <f t="shared" si="1"/>
        <v>0.12519685039370079</v>
      </c>
      <c r="D105" s="220" t="s">
        <v>47</v>
      </c>
    </row>
    <row r="106" spans="1:4" ht="15.95" customHeight="1" x14ac:dyDescent="0.2">
      <c r="A106" s="194" t="str">
        <f>IF('[1]Miter Profiles'!AB105&lt;&gt;"",'[1]Miter Profiles'!AB105,"")</f>
        <v>MP634-38</v>
      </c>
      <c r="B106" s="188">
        <f>IF('[1]Miter Profiles'!AC105&lt;&gt;"",'[1]Miter Profiles'!AC105,"")</f>
        <v>23.29</v>
      </c>
      <c r="C106" s="189">
        <f t="shared" si="1"/>
        <v>0.91692913385826769</v>
      </c>
      <c r="D106" s="190" t="s">
        <v>37</v>
      </c>
    </row>
    <row r="107" spans="1:4" ht="15.95" customHeight="1" x14ac:dyDescent="0.2">
      <c r="A107" s="194" t="str">
        <f>IF('[1]Miter Profiles'!AB106&lt;&gt;"",'[1]Miter Profiles'!AB106,"")</f>
        <v>MP634-57</v>
      </c>
      <c r="B107" s="188">
        <f>IF('[1]Miter Profiles'!AC106&lt;&gt;"",'[1]Miter Profiles'!AC106,"")</f>
        <v>42.292999999999999</v>
      </c>
      <c r="C107" s="189">
        <f t="shared" si="1"/>
        <v>1.6650787401574805</v>
      </c>
      <c r="D107" s="190" t="s">
        <v>91</v>
      </c>
    </row>
    <row r="108" spans="1:4" ht="15.95" customHeight="1" x14ac:dyDescent="0.2">
      <c r="A108" s="194" t="str">
        <f>IF('[1]Miter Profiles'!AB107&lt;&gt;"",'[1]Miter Profiles'!AB107,"")</f>
        <v>MP634-76</v>
      </c>
      <c r="B108" s="188">
        <f>IF('[1]Miter Profiles'!AC107&lt;&gt;"",'[1]Miter Profiles'!AC107,"")</f>
        <v>61.292999999999999</v>
      </c>
      <c r="C108" s="189">
        <f t="shared" si="1"/>
        <v>2.4131102362204726</v>
      </c>
      <c r="D108" s="190" t="s">
        <v>92</v>
      </c>
    </row>
    <row r="109" spans="1:4" ht="15.95" customHeight="1" x14ac:dyDescent="0.2">
      <c r="A109" s="217" t="str">
        <f>IF('[1]Miter Profiles'!AB108&lt;&gt;"",'[1]Miter Profiles'!AB108,"")</f>
        <v>MP635-38</v>
      </c>
      <c r="B109" s="218">
        <f>IF('[1]Miter Profiles'!AC108&lt;&gt;"",'[1]Miter Profiles'!AC108,"")</f>
        <v>20.58</v>
      </c>
      <c r="C109" s="219">
        <f t="shared" si="1"/>
        <v>0.81023622047244093</v>
      </c>
      <c r="D109" s="220" t="s">
        <v>51</v>
      </c>
    </row>
    <row r="110" spans="1:4" ht="15.95" customHeight="1" x14ac:dyDescent="0.2">
      <c r="A110" s="217" t="str">
        <f>IF('[1]Miter Profiles'!AB109&lt;&gt;"",'[1]Miter Profiles'!AB109,"")</f>
        <v>MP635-57</v>
      </c>
      <c r="B110" s="218">
        <f>IF('[1]Miter Profiles'!AC109&lt;&gt;"",'[1]Miter Profiles'!AC109,"")</f>
        <v>20.58</v>
      </c>
      <c r="C110" s="219">
        <f t="shared" si="1"/>
        <v>0.81023622047244093</v>
      </c>
      <c r="D110" s="220" t="s">
        <v>51</v>
      </c>
    </row>
    <row r="111" spans="1:4" ht="15.95" customHeight="1" x14ac:dyDescent="0.2">
      <c r="A111" s="217" t="str">
        <f>IF('[1]Miter Profiles'!AB110&lt;&gt;"",'[1]Miter Profiles'!AB110,"")</f>
        <v>MP635-76</v>
      </c>
      <c r="B111" s="218">
        <f>IF('[1]Miter Profiles'!AC110&lt;&gt;"",'[1]Miter Profiles'!AC110,"")</f>
        <v>20.58</v>
      </c>
      <c r="C111" s="219">
        <f t="shared" si="1"/>
        <v>0.81023622047244093</v>
      </c>
      <c r="D111" s="220" t="s">
        <v>51</v>
      </c>
    </row>
    <row r="112" spans="1:4" ht="15.95" customHeight="1" x14ac:dyDescent="0.2">
      <c r="A112" s="194" t="str">
        <f>IF('[1]Miter Profiles'!AB111&lt;&gt;"",'[1]Miter Profiles'!AB111,"")</f>
        <v>MP636-38</v>
      </c>
      <c r="B112" s="188">
        <f>IF('[1]Miter Profiles'!AC111&lt;&gt;"",'[1]Miter Profiles'!AC111,"")</f>
        <v>8.34</v>
      </c>
      <c r="C112" s="189">
        <f t="shared" si="1"/>
        <v>0.3283464566929134</v>
      </c>
      <c r="D112" s="190" t="s">
        <v>40</v>
      </c>
    </row>
    <row r="113" spans="1:4" ht="15.95" customHeight="1" x14ac:dyDescent="0.2">
      <c r="A113" s="194" t="str">
        <f>IF('[1]Miter Profiles'!AB112&lt;&gt;"",'[1]Miter Profiles'!AB112,"")</f>
        <v>MP636-57</v>
      </c>
      <c r="B113" s="188">
        <f>IF('[1]Miter Profiles'!AC112&lt;&gt;"",'[1]Miter Profiles'!AC112,"")</f>
        <v>8.34</v>
      </c>
      <c r="C113" s="189">
        <f t="shared" si="1"/>
        <v>0.3283464566929134</v>
      </c>
      <c r="D113" s="190" t="s">
        <v>40</v>
      </c>
    </row>
    <row r="114" spans="1:4" ht="15.95" customHeight="1" x14ac:dyDescent="0.2">
      <c r="A114" s="194" t="str">
        <f>IF('[1]Miter Profiles'!AB113&lt;&gt;"",'[1]Miter Profiles'!AB113,"")</f>
        <v>MP636-76</v>
      </c>
      <c r="B114" s="188">
        <f>IF('[1]Miter Profiles'!AC113&lt;&gt;"",'[1]Miter Profiles'!AC113,"")</f>
        <v>8.34</v>
      </c>
      <c r="C114" s="189">
        <f t="shared" si="1"/>
        <v>0.3283464566929134</v>
      </c>
      <c r="D114" s="190" t="s">
        <v>40</v>
      </c>
    </row>
    <row r="115" spans="1:4" ht="15.95" customHeight="1" x14ac:dyDescent="0.2">
      <c r="A115" s="217" t="str">
        <f>IF('[1]Miter Profiles'!AB114&lt;&gt;"",'[1]Miter Profiles'!AB114,"")</f>
        <v>MP637-38</v>
      </c>
      <c r="B115" s="218">
        <f>IF('[1]Miter Profiles'!AC114&lt;&gt;"",'[1]Miter Profiles'!AC114,"")</f>
        <v>12.5</v>
      </c>
      <c r="C115" s="219">
        <f t="shared" si="1"/>
        <v>0.49212598425196852</v>
      </c>
      <c r="D115" s="220" t="s">
        <v>45</v>
      </c>
    </row>
    <row r="116" spans="1:4" ht="15.95" customHeight="1" x14ac:dyDescent="0.2">
      <c r="A116" s="217" t="str">
        <f>IF('[1]Miter Profiles'!AB115&lt;&gt;"",'[1]Miter Profiles'!AB115,"")</f>
        <v>MP637-57</v>
      </c>
      <c r="B116" s="218">
        <f>IF('[1]Miter Profiles'!AC115&lt;&gt;"",'[1]Miter Profiles'!AC115,"")</f>
        <v>12.5</v>
      </c>
      <c r="C116" s="219">
        <f t="shared" si="1"/>
        <v>0.49212598425196852</v>
      </c>
      <c r="D116" s="220" t="s">
        <v>45</v>
      </c>
    </row>
    <row r="117" spans="1:4" ht="15.95" customHeight="1" x14ac:dyDescent="0.2">
      <c r="A117" s="217" t="str">
        <f>IF('[1]Miter Profiles'!AB116&lt;&gt;"",'[1]Miter Profiles'!AB116,"")</f>
        <v>MP637-76</v>
      </c>
      <c r="B117" s="218">
        <f>IF('[1]Miter Profiles'!AC116&lt;&gt;"",'[1]Miter Profiles'!AC116,"")</f>
        <v>12.5</v>
      </c>
      <c r="C117" s="219">
        <f t="shared" si="1"/>
        <v>0.49212598425196852</v>
      </c>
      <c r="D117" s="220" t="s">
        <v>45</v>
      </c>
    </row>
    <row r="118" spans="1:4" ht="15.95" customHeight="1" x14ac:dyDescent="0.2">
      <c r="A118" s="194" t="str">
        <f>IF('[1]Miter Profiles'!AB117&lt;&gt;"",'[1]Miter Profiles'!AB117,"")</f>
        <v>MP638-38</v>
      </c>
      <c r="B118" s="188">
        <f>IF('[1]Miter Profiles'!AC117&lt;&gt;"",'[1]Miter Profiles'!AC117,"")</f>
        <v>2.64</v>
      </c>
      <c r="C118" s="189">
        <f t="shared" si="1"/>
        <v>0.10393700787401576</v>
      </c>
      <c r="D118" s="190" t="s">
        <v>33</v>
      </c>
    </row>
    <row r="119" spans="1:4" ht="15.95" customHeight="1" x14ac:dyDescent="0.2">
      <c r="A119" s="194" t="str">
        <f>IF('[1]Miter Profiles'!AB118&lt;&gt;"",'[1]Miter Profiles'!AB118,"")</f>
        <v>MP638-57</v>
      </c>
      <c r="B119" s="188">
        <f>IF('[1]Miter Profiles'!AC118&lt;&gt;"",'[1]Miter Profiles'!AC118,"")</f>
        <v>2.64</v>
      </c>
      <c r="C119" s="189">
        <f t="shared" si="1"/>
        <v>0.10393700787401576</v>
      </c>
      <c r="D119" s="190" t="s">
        <v>33</v>
      </c>
    </row>
    <row r="120" spans="1:4" ht="15.95" customHeight="1" x14ac:dyDescent="0.2">
      <c r="A120" s="194" t="str">
        <f>IF('[1]Miter Profiles'!AB119&lt;&gt;"",'[1]Miter Profiles'!AB119,"")</f>
        <v>MP638-76</v>
      </c>
      <c r="B120" s="188">
        <f>IF('[1]Miter Profiles'!AC119&lt;&gt;"",'[1]Miter Profiles'!AC119,"")</f>
        <v>2.64</v>
      </c>
      <c r="C120" s="189">
        <f t="shared" si="1"/>
        <v>0.10393700787401576</v>
      </c>
      <c r="D120" s="190" t="s">
        <v>33</v>
      </c>
    </row>
    <row r="121" spans="1:4" ht="15.95" customHeight="1" x14ac:dyDescent="0.2">
      <c r="A121" s="217" t="str">
        <f>IF('[1]Miter Profiles'!AB120&lt;&gt;"",'[1]Miter Profiles'!AB120,"")</f>
        <v>MP639-38</v>
      </c>
      <c r="B121" s="218">
        <f>IF('[1]Miter Profiles'!AC120&lt;&gt;"",'[1]Miter Profiles'!AC120,"")</f>
        <v>25.22</v>
      </c>
      <c r="C121" s="219">
        <f t="shared" si="1"/>
        <v>0.99291338582677169</v>
      </c>
      <c r="D121" s="220" t="s">
        <v>78</v>
      </c>
    </row>
    <row r="122" spans="1:4" ht="15.95" customHeight="1" x14ac:dyDescent="0.2">
      <c r="A122" s="217" t="str">
        <f>IF('[1]Miter Profiles'!AB121&lt;&gt;"",'[1]Miter Profiles'!AB121,"")</f>
        <v>MP639-57</v>
      </c>
      <c r="B122" s="218">
        <f>IF('[1]Miter Profiles'!AC121&lt;&gt;"",'[1]Miter Profiles'!AC121,"")</f>
        <v>36.96</v>
      </c>
      <c r="C122" s="219">
        <f t="shared" si="1"/>
        <v>1.4551181102362205</v>
      </c>
      <c r="D122" s="220" t="s">
        <v>52</v>
      </c>
    </row>
    <row r="123" spans="1:4" ht="15.95" customHeight="1" x14ac:dyDescent="0.2">
      <c r="A123" s="217" t="str">
        <f>IF('[1]Miter Profiles'!AB122&lt;&gt;"",'[1]Miter Profiles'!AB122,"")</f>
        <v>MP639-76</v>
      </c>
      <c r="B123" s="218">
        <f>IF('[1]Miter Profiles'!AC122&lt;&gt;"",'[1]Miter Profiles'!AC122,"")</f>
        <v>36.96</v>
      </c>
      <c r="C123" s="219">
        <f t="shared" si="1"/>
        <v>1.4551181102362205</v>
      </c>
      <c r="D123" s="220" t="s">
        <v>52</v>
      </c>
    </row>
    <row r="124" spans="1:4" ht="15.95" customHeight="1" x14ac:dyDescent="0.2">
      <c r="A124" s="194" t="str">
        <f>IF('[1]Miter Profiles'!AB123&lt;&gt;"",'[1]Miter Profiles'!AB123,"")</f>
        <v>MP640-38</v>
      </c>
      <c r="B124" s="188">
        <f>IF('[1]Miter Profiles'!AC123&lt;&gt;"",'[1]Miter Profiles'!AC123,"")</f>
        <v>9.1999999999999993</v>
      </c>
      <c r="C124" s="189">
        <f t="shared" si="1"/>
        <v>0.36220472440944879</v>
      </c>
      <c r="D124" s="190" t="s">
        <v>42</v>
      </c>
    </row>
    <row r="125" spans="1:4" ht="15.95" customHeight="1" x14ac:dyDescent="0.2">
      <c r="A125" s="194" t="str">
        <f>IF('[1]Miter Profiles'!AB124&lt;&gt;"",'[1]Miter Profiles'!AB124,"")</f>
        <v>MP640-57</v>
      </c>
      <c r="B125" s="188">
        <f>IF('[1]Miter Profiles'!AC124&lt;&gt;"",'[1]Miter Profiles'!AC124,"")</f>
        <v>9.1999999999999993</v>
      </c>
      <c r="C125" s="189">
        <f t="shared" si="1"/>
        <v>0.36220472440944879</v>
      </c>
      <c r="D125" s="190" t="s">
        <v>42</v>
      </c>
    </row>
    <row r="126" spans="1:4" ht="15.95" customHeight="1" x14ac:dyDescent="0.2">
      <c r="A126" s="194" t="str">
        <f>IF('[1]Miter Profiles'!AB125&lt;&gt;"",'[1]Miter Profiles'!AB125,"")</f>
        <v>MP640-76</v>
      </c>
      <c r="B126" s="188">
        <f>IF('[1]Miter Profiles'!AC125&lt;&gt;"",'[1]Miter Profiles'!AC125,"")</f>
        <v>9.1999999999999993</v>
      </c>
      <c r="C126" s="189">
        <f t="shared" si="1"/>
        <v>0.36220472440944879</v>
      </c>
      <c r="D126" s="190" t="s">
        <v>42</v>
      </c>
    </row>
    <row r="127" spans="1:4" ht="15.95" customHeight="1" x14ac:dyDescent="0.2">
      <c r="A127" s="217" t="str">
        <f>IF('[1]Miter Profiles'!AB126&lt;&gt;"",'[1]Miter Profiles'!AB126,"")</f>
        <v>MP641-38</v>
      </c>
      <c r="B127" s="218">
        <f>IF('[1]Miter Profiles'!AC126&lt;&gt;"",'[1]Miter Profiles'!AC126,"")</f>
        <v>11.32</v>
      </c>
      <c r="C127" s="219">
        <f t="shared" si="1"/>
        <v>0.44566929133858274</v>
      </c>
      <c r="D127" s="220" t="s">
        <v>49</v>
      </c>
    </row>
    <row r="128" spans="1:4" ht="15.95" customHeight="1" x14ac:dyDescent="0.2">
      <c r="A128" s="217" t="str">
        <f>IF('[1]Miter Profiles'!AB127&lt;&gt;"",'[1]Miter Profiles'!AB127,"")</f>
        <v>MP641-57</v>
      </c>
      <c r="B128" s="218">
        <f>IF('[1]Miter Profiles'!AC127&lt;&gt;"",'[1]Miter Profiles'!AC127,"")</f>
        <v>11.32</v>
      </c>
      <c r="C128" s="219">
        <f t="shared" si="1"/>
        <v>0.44566929133858274</v>
      </c>
      <c r="D128" s="220" t="s">
        <v>49</v>
      </c>
    </row>
    <row r="129" spans="1:4" ht="15.95" customHeight="1" x14ac:dyDescent="0.2">
      <c r="A129" s="217" t="str">
        <f>IF('[1]Miter Profiles'!AB128&lt;&gt;"",'[1]Miter Profiles'!AB128,"")</f>
        <v>MP641-76</v>
      </c>
      <c r="B129" s="218">
        <f>IF('[1]Miter Profiles'!AC128&lt;&gt;"",'[1]Miter Profiles'!AC128,"")</f>
        <v>11.32</v>
      </c>
      <c r="C129" s="219">
        <f t="shared" si="1"/>
        <v>0.44566929133858274</v>
      </c>
      <c r="D129" s="220" t="s">
        <v>49</v>
      </c>
    </row>
    <row r="130" spans="1:4" ht="15.95" customHeight="1" x14ac:dyDescent="0.2">
      <c r="A130" s="194" t="str">
        <f>IF('[1]Miter Profiles'!AB129&lt;&gt;"",'[1]Miter Profiles'!AB129,"")</f>
        <v>MP642-38</v>
      </c>
      <c r="B130" s="188">
        <f>IF('[1]Miter Profiles'!AC129&lt;&gt;"",'[1]Miter Profiles'!AC129,"")</f>
        <v>8.8691290899999995</v>
      </c>
      <c r="C130" s="189">
        <f t="shared" si="1"/>
        <v>0.34917831062992127</v>
      </c>
      <c r="D130" s="190" t="s">
        <v>25</v>
      </c>
    </row>
    <row r="131" spans="1:4" ht="15.95" customHeight="1" x14ac:dyDescent="0.2">
      <c r="A131" s="194" t="str">
        <f>IF('[1]Miter Profiles'!AB130&lt;&gt;"",'[1]Miter Profiles'!AB130,"")</f>
        <v>MP642-57</v>
      </c>
      <c r="B131" s="188">
        <f>IF('[1]Miter Profiles'!AC130&lt;&gt;"",'[1]Miter Profiles'!AC130,"")</f>
        <v>29.520255389999999</v>
      </c>
      <c r="C131" s="189">
        <f t="shared" si="1"/>
        <v>1.1622147791338584</v>
      </c>
      <c r="D131" s="190" t="s">
        <v>93</v>
      </c>
    </row>
    <row r="132" spans="1:4" ht="15.95" customHeight="1" x14ac:dyDescent="0.2">
      <c r="A132" s="194" t="str">
        <f>IF('[1]Miter Profiles'!AB131&lt;&gt;"",'[1]Miter Profiles'!AB131,"")</f>
        <v>MP642-76</v>
      </c>
      <c r="B132" s="188">
        <f>IF('[1]Miter Profiles'!AC131&lt;&gt;"",'[1]Miter Profiles'!AC131,"")</f>
        <v>48.520255390000003</v>
      </c>
      <c r="C132" s="189">
        <f t="shared" si="1"/>
        <v>1.9102462751968505</v>
      </c>
      <c r="D132" s="190" t="s">
        <v>94</v>
      </c>
    </row>
    <row r="133" spans="1:4" ht="15.95" customHeight="1" x14ac:dyDescent="0.2">
      <c r="A133" s="194" t="str">
        <f>IF('[1]Miter Profiles'!AB132&lt;&gt;"",'[1]Miter Profiles'!AB132,"")</f>
        <v>MP642-89</v>
      </c>
      <c r="B133" s="188">
        <f>IF('[1]Miter Profiles'!AC132&lt;&gt;"",'[1]Miter Profiles'!AC132,"")</f>
        <v>61.520255390000003</v>
      </c>
      <c r="C133" s="189">
        <f t="shared" si="1"/>
        <v>2.4220572988188978</v>
      </c>
      <c r="D133" s="190" t="s">
        <v>53</v>
      </c>
    </row>
    <row r="134" spans="1:4" ht="15.95" customHeight="1" x14ac:dyDescent="0.2">
      <c r="A134" s="217" t="str">
        <f>IF('[1]Miter Profiles'!AB133&lt;&gt;"",'[1]Miter Profiles'!AB133,"")</f>
        <v>MP643-38</v>
      </c>
      <c r="B134" s="218">
        <f>IF('[1]Miter Profiles'!AC133&lt;&gt;"",'[1]Miter Profiles'!AC133,"")</f>
        <v>23.97957044</v>
      </c>
      <c r="C134" s="219">
        <f t="shared" ref="C134:C197" si="2">IF(B134&lt;&gt;"",B134/25.4,"")</f>
        <v>0.94407757637795275</v>
      </c>
      <c r="D134" s="220" t="s">
        <v>50</v>
      </c>
    </row>
    <row r="135" spans="1:4" ht="15.95" customHeight="1" x14ac:dyDescent="0.2">
      <c r="A135" s="217" t="str">
        <f>IF('[1]Miter Profiles'!AB134&lt;&gt;"",'[1]Miter Profiles'!AB134,"")</f>
        <v>MP643-57</v>
      </c>
      <c r="B135" s="218">
        <f>IF('[1]Miter Profiles'!AC134&lt;&gt;"",'[1]Miter Profiles'!AC134,"")</f>
        <v>23.97957044</v>
      </c>
      <c r="C135" s="219">
        <f t="shared" si="2"/>
        <v>0.94407757637795275</v>
      </c>
      <c r="D135" s="220" t="s">
        <v>50</v>
      </c>
    </row>
    <row r="136" spans="1:4" ht="15.95" customHeight="1" x14ac:dyDescent="0.2">
      <c r="A136" s="217" t="str">
        <f>IF('[1]Miter Profiles'!AB135&lt;&gt;"",'[1]Miter Profiles'!AB135,"")</f>
        <v>MP643-76</v>
      </c>
      <c r="B136" s="218">
        <f>IF('[1]Miter Profiles'!AC135&lt;&gt;"",'[1]Miter Profiles'!AC135,"")</f>
        <v>23.97957044</v>
      </c>
      <c r="C136" s="219">
        <f t="shared" si="2"/>
        <v>0.94407757637795275</v>
      </c>
      <c r="D136" s="220" t="s">
        <v>50</v>
      </c>
    </row>
    <row r="137" spans="1:4" ht="15.95" customHeight="1" x14ac:dyDescent="0.2">
      <c r="A137" s="194" t="str">
        <f>IF('[1]Miter Profiles'!AB136&lt;&gt;"",'[1]Miter Profiles'!AB136,"")</f>
        <v>MP644-38</v>
      </c>
      <c r="B137" s="188">
        <f>IF('[1]Miter Profiles'!AC136&lt;&gt;"",'[1]Miter Profiles'!AC136,"")</f>
        <v>5.9998947400000002</v>
      </c>
      <c r="C137" s="189">
        <f t="shared" si="2"/>
        <v>0.23621632834645673</v>
      </c>
      <c r="D137" s="190" t="s">
        <v>44</v>
      </c>
    </row>
    <row r="138" spans="1:4" ht="15.95" customHeight="1" x14ac:dyDescent="0.2">
      <c r="A138" s="194" t="str">
        <f>IF('[1]Miter Profiles'!AB137&lt;&gt;"",'[1]Miter Profiles'!AB137,"")</f>
        <v>MP644-57</v>
      </c>
      <c r="B138" s="188">
        <f>IF('[1]Miter Profiles'!AC137&lt;&gt;"",'[1]Miter Profiles'!AC137,"")</f>
        <v>25.0000003</v>
      </c>
      <c r="C138" s="189">
        <f t="shared" si="2"/>
        <v>0.98425198031496064</v>
      </c>
      <c r="D138" s="190" t="s">
        <v>31</v>
      </c>
    </row>
    <row r="139" spans="1:4" ht="15.95" customHeight="1" x14ac:dyDescent="0.2">
      <c r="A139" s="194" t="str">
        <f>IF('[1]Miter Profiles'!AB138&lt;&gt;"",'[1]Miter Profiles'!AB138,"")</f>
        <v>MP644-76</v>
      </c>
      <c r="B139" s="188">
        <f>IF('[1]Miter Profiles'!AC138&lt;&gt;"",'[1]Miter Profiles'!AC138,"")</f>
        <v>44.000000300000004</v>
      </c>
      <c r="C139" s="189">
        <f t="shared" si="2"/>
        <v>1.7322834763779529</v>
      </c>
      <c r="D139" s="190" t="s">
        <v>80</v>
      </c>
    </row>
    <row r="140" spans="1:4" ht="15.95" customHeight="1" x14ac:dyDescent="0.2">
      <c r="A140" s="194" t="str">
        <f>IF('[1]Miter Profiles'!AB139&lt;&gt;"",'[1]Miter Profiles'!AB139,"")</f>
        <v>MP644-89</v>
      </c>
      <c r="B140" s="188">
        <f>IF('[1]Miter Profiles'!AC139&lt;&gt;"",'[1]Miter Profiles'!AC139,"")</f>
        <v>57</v>
      </c>
      <c r="C140" s="189">
        <f t="shared" si="2"/>
        <v>2.2440944881889764</v>
      </c>
      <c r="D140" s="190" t="s">
        <v>54</v>
      </c>
    </row>
    <row r="141" spans="1:4" ht="15.95" customHeight="1" x14ac:dyDescent="0.2">
      <c r="A141" s="217" t="str">
        <f>IF('[1]Miter Profiles'!AB140&lt;&gt;"",'[1]Miter Profiles'!AB140,"")</f>
        <v>MP645-38</v>
      </c>
      <c r="B141" s="218">
        <f>IF('[1]Miter Profiles'!AC140&lt;&gt;"",'[1]Miter Profiles'!AC140,"")</f>
        <v>5.4007478600000001</v>
      </c>
      <c r="C141" s="219">
        <f t="shared" si="2"/>
        <v>0.21262786850393703</v>
      </c>
      <c r="D141" s="220" t="s">
        <v>38</v>
      </c>
    </row>
    <row r="142" spans="1:4" ht="15.95" customHeight="1" x14ac:dyDescent="0.2">
      <c r="A142" s="217" t="str">
        <f>IF('[1]Miter Profiles'!AB141&lt;&gt;"",'[1]Miter Profiles'!AB141,"")</f>
        <v>MP645-57</v>
      </c>
      <c r="B142" s="218">
        <f>IF('[1]Miter Profiles'!AC141&lt;&gt;"",'[1]Miter Profiles'!AC141,"")</f>
        <v>24.400753859999998</v>
      </c>
      <c r="C142" s="219">
        <f t="shared" si="2"/>
        <v>0.96065960078740154</v>
      </c>
      <c r="D142" s="220" t="s">
        <v>31</v>
      </c>
    </row>
    <row r="143" spans="1:4" ht="15.95" customHeight="1" x14ac:dyDescent="0.2">
      <c r="A143" s="217" t="str">
        <f>IF('[1]Miter Profiles'!AB142&lt;&gt;"",'[1]Miter Profiles'!AB142,"")</f>
        <v>MP645-76</v>
      </c>
      <c r="B143" s="218">
        <f>IF('[1]Miter Profiles'!AC142&lt;&gt;"",'[1]Miter Profiles'!AC142,"")</f>
        <v>43.400753860000002</v>
      </c>
      <c r="C143" s="219">
        <f t="shared" si="2"/>
        <v>1.7086910968503939</v>
      </c>
      <c r="D143" s="220" t="s">
        <v>95</v>
      </c>
    </row>
    <row r="144" spans="1:4" ht="15.95" customHeight="1" x14ac:dyDescent="0.2">
      <c r="A144" s="217" t="str">
        <f>IF('[1]Miter Profiles'!AB143&lt;&gt;"",'[1]Miter Profiles'!AB143,"")</f>
        <v>MP645-89</v>
      </c>
      <c r="B144" s="218">
        <f>IF('[1]Miter Profiles'!AC143&lt;&gt;"",'[1]Miter Profiles'!AC143,"")</f>
        <v>56.400753860000002</v>
      </c>
      <c r="C144" s="219">
        <f t="shared" si="2"/>
        <v>2.2205021204724411</v>
      </c>
      <c r="D144" s="220" t="s">
        <v>96</v>
      </c>
    </row>
    <row r="145" spans="1:4" ht="15.95" customHeight="1" x14ac:dyDescent="0.2">
      <c r="A145" s="194" t="str">
        <f>IF('[1]Miter Profiles'!AB144&lt;&gt;"",'[1]Miter Profiles'!AB144,"")</f>
        <v>MP646-38</v>
      </c>
      <c r="B145" s="188">
        <f>IF('[1]Miter Profiles'!AC144&lt;&gt;"",'[1]Miter Profiles'!AC144,"")</f>
        <v>25.170671899999999</v>
      </c>
      <c r="C145" s="189">
        <f t="shared" si="2"/>
        <v>0.99097133464566933</v>
      </c>
      <c r="D145" s="190" t="s">
        <v>78</v>
      </c>
    </row>
    <row r="146" spans="1:4" ht="15.95" customHeight="1" x14ac:dyDescent="0.2">
      <c r="A146" s="194" t="str">
        <f>IF('[1]Miter Profiles'!AB145&lt;&gt;"",'[1]Miter Profiles'!AB145,"")</f>
        <v>MP646-57</v>
      </c>
      <c r="B146" s="188">
        <f>IF('[1]Miter Profiles'!AC145&lt;&gt;"",'[1]Miter Profiles'!AC145,"")</f>
        <v>25.170671899999999</v>
      </c>
      <c r="C146" s="189">
        <f t="shared" si="2"/>
        <v>0.99097133464566933</v>
      </c>
      <c r="D146" s="190" t="s">
        <v>78</v>
      </c>
    </row>
    <row r="147" spans="1:4" ht="15.95" customHeight="1" x14ac:dyDescent="0.2">
      <c r="A147" s="194" t="str">
        <f>IF('[1]Miter Profiles'!AB146&lt;&gt;"",'[1]Miter Profiles'!AB146,"")</f>
        <v>MP646-76</v>
      </c>
      <c r="B147" s="188">
        <f>IF('[1]Miter Profiles'!AC146&lt;&gt;"",'[1]Miter Profiles'!AC146,"")</f>
        <v>25.170671899999999</v>
      </c>
      <c r="C147" s="189">
        <f t="shared" si="2"/>
        <v>0.99097133464566933</v>
      </c>
      <c r="D147" s="190" t="s">
        <v>78</v>
      </c>
    </row>
    <row r="148" spans="1:4" ht="15.95" customHeight="1" x14ac:dyDescent="0.2">
      <c r="A148" s="217" t="str">
        <f>IF('[1]Miter Profiles'!AB147&lt;&gt;"",'[1]Miter Profiles'!AB147,"")</f>
        <v>MP647-38</v>
      </c>
      <c r="B148" s="218">
        <f>IF('[1]Miter Profiles'!AC147&lt;&gt;"",'[1]Miter Profiles'!AC147,"")</f>
        <v>22.49520094</v>
      </c>
      <c r="C148" s="219">
        <f t="shared" si="2"/>
        <v>0.8856378322834646</v>
      </c>
      <c r="D148" s="220" t="s">
        <v>97</v>
      </c>
    </row>
    <row r="149" spans="1:4" ht="15.95" customHeight="1" x14ac:dyDescent="0.2">
      <c r="A149" s="217" t="str">
        <f>IF('[1]Miter Profiles'!AB148&lt;&gt;"",'[1]Miter Profiles'!AB148,"")</f>
        <v>MP647-57</v>
      </c>
      <c r="B149" s="218">
        <f>IF('[1]Miter Profiles'!AC148&lt;&gt;"",'[1]Miter Profiles'!AC148,"")</f>
        <v>31.99520094</v>
      </c>
      <c r="C149" s="219">
        <f t="shared" si="2"/>
        <v>1.2596535803149607</v>
      </c>
      <c r="D149" s="220" t="s">
        <v>79</v>
      </c>
    </row>
    <row r="150" spans="1:4" ht="15.95" customHeight="1" x14ac:dyDescent="0.2">
      <c r="A150" s="217" t="str">
        <f>IF('[1]Miter Profiles'!AB149&lt;&gt;"",'[1]Miter Profiles'!AB149,"")</f>
        <v>MP647-76</v>
      </c>
      <c r="B150" s="218">
        <f>IF('[1]Miter Profiles'!AC149&lt;&gt;"",'[1]Miter Profiles'!AC149,"")</f>
        <v>41.495200939999997</v>
      </c>
      <c r="C150" s="219">
        <f t="shared" si="2"/>
        <v>1.6336693283464567</v>
      </c>
      <c r="D150" s="220" t="s">
        <v>99</v>
      </c>
    </row>
    <row r="151" spans="1:4" ht="15.95" customHeight="1" x14ac:dyDescent="0.2">
      <c r="A151" s="194" t="str">
        <f>IF('[1]Miter Profiles'!AB150&lt;&gt;"",'[1]Miter Profiles'!AB150,"")</f>
        <v>MP648-38</v>
      </c>
      <c r="B151" s="188">
        <f>IF('[1]Miter Profiles'!AC150&lt;&gt;"",'[1]Miter Profiles'!AC150,"")</f>
        <v>22.970699629999999</v>
      </c>
      <c r="C151" s="189">
        <f t="shared" si="2"/>
        <v>0.90435825314960627</v>
      </c>
      <c r="D151" s="190" t="s">
        <v>37</v>
      </c>
    </row>
    <row r="152" spans="1:4" ht="15.95" customHeight="1" x14ac:dyDescent="0.2">
      <c r="A152" s="194" t="str">
        <f>IF('[1]Miter Profiles'!AB151&lt;&gt;"",'[1]Miter Profiles'!AB151,"")</f>
        <v>MP648-57</v>
      </c>
      <c r="B152" s="188">
        <f>IF('[1]Miter Profiles'!AC151&lt;&gt;"",'[1]Miter Profiles'!AC151,"")</f>
        <v>22.970699629999999</v>
      </c>
      <c r="C152" s="189">
        <f t="shared" si="2"/>
        <v>0.90435825314960627</v>
      </c>
      <c r="D152" s="190" t="s">
        <v>37</v>
      </c>
    </row>
    <row r="153" spans="1:4" ht="15.95" customHeight="1" x14ac:dyDescent="0.2">
      <c r="A153" s="194" t="str">
        <f>IF('[1]Miter Profiles'!AB152&lt;&gt;"",'[1]Miter Profiles'!AB152,"")</f>
        <v>MP648-76</v>
      </c>
      <c r="B153" s="188">
        <f>IF('[1]Miter Profiles'!AC152&lt;&gt;"",'[1]Miter Profiles'!AC152,"")</f>
        <v>22.970699629999999</v>
      </c>
      <c r="C153" s="189">
        <f t="shared" si="2"/>
        <v>0.90435825314960627</v>
      </c>
      <c r="D153" s="190" t="s">
        <v>37</v>
      </c>
    </row>
    <row r="154" spans="1:4" ht="15.95" customHeight="1" x14ac:dyDescent="0.2">
      <c r="A154" s="217" t="str">
        <f>IF('[1]Miter Profiles'!AB153&lt;&gt;"",'[1]Miter Profiles'!AB153,"")</f>
        <v>MP649-38</v>
      </c>
      <c r="B154" s="218">
        <f>IF('[1]Miter Profiles'!AC153&lt;&gt;"",'[1]Miter Profiles'!AC153,"")</f>
        <v>17.462499999999999</v>
      </c>
      <c r="C154" s="219">
        <f t="shared" si="2"/>
        <v>0.6875</v>
      </c>
      <c r="D154" s="220" t="s">
        <v>48</v>
      </c>
    </row>
    <row r="155" spans="1:4" ht="15.95" customHeight="1" x14ac:dyDescent="0.2">
      <c r="A155" s="217" t="str">
        <f>IF('[1]Miter Profiles'!AB154&lt;&gt;"",'[1]Miter Profiles'!AB154,"")</f>
        <v>MP649-57</v>
      </c>
      <c r="B155" s="218">
        <f>IF('[1]Miter Profiles'!AC154&lt;&gt;"",'[1]Miter Profiles'!AC154,"")</f>
        <v>17.462499999999999</v>
      </c>
      <c r="C155" s="219">
        <f t="shared" si="2"/>
        <v>0.6875</v>
      </c>
      <c r="D155" s="220" t="s">
        <v>48</v>
      </c>
    </row>
    <row r="156" spans="1:4" ht="15.95" customHeight="1" x14ac:dyDescent="0.2">
      <c r="A156" s="217" t="str">
        <f>IF('[1]Miter Profiles'!AB155&lt;&gt;"",'[1]Miter Profiles'!AB155,"")</f>
        <v>MP649-76</v>
      </c>
      <c r="B156" s="218">
        <f>IF('[1]Miter Profiles'!AC155&lt;&gt;"",'[1]Miter Profiles'!AC155,"")</f>
        <v>17.462499999999999</v>
      </c>
      <c r="C156" s="219">
        <f t="shared" si="2"/>
        <v>0.6875</v>
      </c>
      <c r="D156" s="220" t="s">
        <v>48</v>
      </c>
    </row>
    <row r="157" spans="1:4" ht="15.95" customHeight="1" x14ac:dyDescent="0.2">
      <c r="A157" s="194" t="str">
        <f>IF('[1]Miter Profiles'!AB156&lt;&gt;"",'[1]Miter Profiles'!AB156,"")</f>
        <v>MP650-38</v>
      </c>
      <c r="B157" s="188">
        <f>IF('[1]Miter Profiles'!AC156&lt;&gt;"",'[1]Miter Profiles'!AC156,"")</f>
        <v>9.5250000000000004</v>
      </c>
      <c r="C157" s="189">
        <f t="shared" si="2"/>
        <v>0.37500000000000006</v>
      </c>
      <c r="D157" s="190" t="s">
        <v>42</v>
      </c>
    </row>
    <row r="158" spans="1:4" ht="15.95" customHeight="1" x14ac:dyDescent="0.2">
      <c r="A158" s="194" t="str">
        <f>IF('[1]Miter Profiles'!AB157&lt;&gt;"",'[1]Miter Profiles'!AB157,"")</f>
        <v>MP650-57</v>
      </c>
      <c r="B158" s="188">
        <f>IF('[1]Miter Profiles'!AC157&lt;&gt;"",'[1]Miter Profiles'!AC157,"")</f>
        <v>9.5250000000000004</v>
      </c>
      <c r="C158" s="189">
        <f t="shared" si="2"/>
        <v>0.37500000000000006</v>
      </c>
      <c r="D158" s="190" t="s">
        <v>42</v>
      </c>
    </row>
    <row r="159" spans="1:4" ht="15.95" customHeight="1" x14ac:dyDescent="0.2">
      <c r="A159" s="194" t="str">
        <f>IF('[1]Miter Profiles'!AB158&lt;&gt;"",'[1]Miter Profiles'!AB158,"")</f>
        <v>MP650-76</v>
      </c>
      <c r="B159" s="188">
        <f>IF('[1]Miter Profiles'!AC158&lt;&gt;"",'[1]Miter Profiles'!AC158,"")</f>
        <v>9.5250000000000004</v>
      </c>
      <c r="C159" s="189">
        <f t="shared" si="2"/>
        <v>0.37500000000000006</v>
      </c>
      <c r="D159" s="190" t="s">
        <v>42</v>
      </c>
    </row>
    <row r="160" spans="1:4" ht="15.95" customHeight="1" x14ac:dyDescent="0.2">
      <c r="A160" s="217" t="str">
        <f>IF('[1]Miter Profiles'!AB159&lt;&gt;"",'[1]Miter Profiles'!AB159,"")</f>
        <v>MP651-38</v>
      </c>
      <c r="B160" s="218">
        <f>IF('[1]Miter Profiles'!AC159&lt;&gt;"",'[1]Miter Profiles'!AC159,"")</f>
        <v>4.7473986200000002</v>
      </c>
      <c r="C160" s="219">
        <f t="shared" si="2"/>
        <v>0.18690545748031498</v>
      </c>
      <c r="D160" s="220" t="s">
        <v>46</v>
      </c>
    </row>
    <row r="161" spans="1:4" ht="15.95" customHeight="1" x14ac:dyDescent="0.2">
      <c r="A161" s="217" t="str">
        <f>IF('[1]Miter Profiles'!AB160&lt;&gt;"",'[1]Miter Profiles'!AB160,"")</f>
        <v>MP651-57</v>
      </c>
      <c r="B161" s="218">
        <f>IF('[1]Miter Profiles'!AC160&lt;&gt;"",'[1]Miter Profiles'!AC160,"")</f>
        <v>4.7473986200000002</v>
      </c>
      <c r="C161" s="219">
        <f t="shared" si="2"/>
        <v>0.18690545748031498</v>
      </c>
      <c r="D161" s="220" t="s">
        <v>46</v>
      </c>
    </row>
    <row r="162" spans="1:4" ht="15.95" customHeight="1" x14ac:dyDescent="0.2">
      <c r="A162" s="217" t="str">
        <f>IF('[1]Miter Profiles'!AB161&lt;&gt;"",'[1]Miter Profiles'!AB161,"")</f>
        <v>MP651-76</v>
      </c>
      <c r="B162" s="218">
        <f>IF('[1]Miter Profiles'!AC161&lt;&gt;"",'[1]Miter Profiles'!AC161,"")</f>
        <v>4.7473986200000002</v>
      </c>
      <c r="C162" s="219">
        <f t="shared" si="2"/>
        <v>0.18690545748031498</v>
      </c>
      <c r="D162" s="220" t="s">
        <v>46</v>
      </c>
    </row>
    <row r="163" spans="1:4" ht="15.95" customHeight="1" x14ac:dyDescent="0.2">
      <c r="A163" s="194" t="str">
        <f>IF('[1]Miter Profiles'!AB162&lt;&gt;"",'[1]Miter Profiles'!AB162,"")</f>
        <v>MP652-38</v>
      </c>
      <c r="B163" s="188">
        <f>IF('[1]Miter Profiles'!AC162&lt;&gt;"",'[1]Miter Profiles'!AC162,"")</f>
        <v>11.171999749999999</v>
      </c>
      <c r="C163" s="189">
        <f t="shared" si="2"/>
        <v>0.43984250984251971</v>
      </c>
      <c r="D163" s="190" t="s">
        <v>49</v>
      </c>
    </row>
    <row r="164" spans="1:4" ht="15.95" customHeight="1" x14ac:dyDescent="0.2">
      <c r="A164" s="194" t="str">
        <f>IF('[1]Miter Profiles'!AB163&lt;&gt;"",'[1]Miter Profiles'!AB163,"")</f>
        <v>MP652-57</v>
      </c>
      <c r="B164" s="188">
        <f>IF('[1]Miter Profiles'!AC163&lt;&gt;"",'[1]Miter Profiles'!AC163,"")</f>
        <v>11.171999749999999</v>
      </c>
      <c r="C164" s="189">
        <f t="shared" si="2"/>
        <v>0.43984250984251971</v>
      </c>
      <c r="D164" s="190" t="s">
        <v>49</v>
      </c>
    </row>
    <row r="165" spans="1:4" ht="15.95" customHeight="1" x14ac:dyDescent="0.2">
      <c r="A165" s="194" t="str">
        <f>IF('[1]Miter Profiles'!AB164&lt;&gt;"",'[1]Miter Profiles'!AB164,"")</f>
        <v>MP652-76</v>
      </c>
      <c r="B165" s="188">
        <f>IF('[1]Miter Profiles'!AC164&lt;&gt;"",'[1]Miter Profiles'!AC164,"")</f>
        <v>11.171999749999999</v>
      </c>
      <c r="C165" s="189">
        <f t="shared" si="2"/>
        <v>0.43984250984251971</v>
      </c>
      <c r="D165" s="190" t="s">
        <v>49</v>
      </c>
    </row>
    <row r="166" spans="1:4" ht="15.95" customHeight="1" x14ac:dyDescent="0.2">
      <c r="A166" s="217" t="str">
        <f>IF('[1]Miter Profiles'!AB165&lt;&gt;"",'[1]Miter Profiles'!AB165,"")</f>
        <v>MP653-38</v>
      </c>
      <c r="B166" s="218">
        <f>IF('[1]Miter Profiles'!AC165&lt;&gt;"",'[1]Miter Profiles'!AC165,"")</f>
        <v>1.5874999999999999</v>
      </c>
      <c r="C166" s="219">
        <f t="shared" si="2"/>
        <v>6.25E-2</v>
      </c>
      <c r="D166" s="220" t="s">
        <v>89</v>
      </c>
    </row>
    <row r="167" spans="1:4" ht="15.95" customHeight="1" x14ac:dyDescent="0.2">
      <c r="A167" s="217" t="str">
        <f>IF('[1]Miter Profiles'!AB166&lt;&gt;"",'[1]Miter Profiles'!AB166,"")</f>
        <v>MP653-57</v>
      </c>
      <c r="B167" s="218">
        <f>IF('[1]Miter Profiles'!AC166&lt;&gt;"",'[1]Miter Profiles'!AC166,"")</f>
        <v>1.5874999999999999</v>
      </c>
      <c r="C167" s="219">
        <f t="shared" si="2"/>
        <v>6.25E-2</v>
      </c>
      <c r="D167" s="220" t="s">
        <v>89</v>
      </c>
    </row>
    <row r="168" spans="1:4" ht="15.95" customHeight="1" x14ac:dyDescent="0.2">
      <c r="A168" s="217" t="str">
        <f>IF('[1]Miter Profiles'!AB167&lt;&gt;"",'[1]Miter Profiles'!AB167,"")</f>
        <v>MP653-76</v>
      </c>
      <c r="B168" s="218">
        <f>IF('[1]Miter Profiles'!AC167&lt;&gt;"",'[1]Miter Profiles'!AC167,"")</f>
        <v>1.5874999999999999</v>
      </c>
      <c r="C168" s="219">
        <f t="shared" si="2"/>
        <v>6.25E-2</v>
      </c>
      <c r="D168" s="220" t="s">
        <v>89</v>
      </c>
    </row>
    <row r="169" spans="1:4" ht="15.95" customHeight="1" x14ac:dyDescent="0.2">
      <c r="A169" s="194" t="str">
        <f>IF('[1]Miter Profiles'!AB168&lt;&gt;"",'[1]Miter Profiles'!AB168,"")</f>
        <v>MP654-38</v>
      </c>
      <c r="B169" s="188">
        <f>IF('[1]Miter Profiles'!AC168&lt;&gt;"",'[1]Miter Profiles'!AC168,"")</f>
        <v>2.8959888199999999</v>
      </c>
      <c r="C169" s="189">
        <f t="shared" si="2"/>
        <v>0.11401530787401574</v>
      </c>
      <c r="D169" s="190" t="s">
        <v>47</v>
      </c>
    </row>
    <row r="170" spans="1:4" ht="15.95" customHeight="1" x14ac:dyDescent="0.2">
      <c r="A170" s="194" t="str">
        <f>IF('[1]Miter Profiles'!AB169&lt;&gt;"",'[1]Miter Profiles'!AB169,"")</f>
        <v>MP654-57</v>
      </c>
      <c r="B170" s="188">
        <f>IF('[1]Miter Profiles'!AC169&lt;&gt;"",'[1]Miter Profiles'!AC169,"")</f>
        <v>2.8959888199999999</v>
      </c>
      <c r="C170" s="189">
        <f t="shared" si="2"/>
        <v>0.11401530787401574</v>
      </c>
      <c r="D170" s="190" t="s">
        <v>47</v>
      </c>
    </row>
    <row r="171" spans="1:4" ht="15.95" customHeight="1" x14ac:dyDescent="0.2">
      <c r="A171" s="194" t="str">
        <f>IF('[1]Miter Profiles'!AB170&lt;&gt;"",'[1]Miter Profiles'!AB170,"")</f>
        <v>MP654-76</v>
      </c>
      <c r="B171" s="188">
        <f>IF('[1]Miter Profiles'!AC170&lt;&gt;"",'[1]Miter Profiles'!AC170,"")</f>
        <v>2.8959888199999999</v>
      </c>
      <c r="C171" s="189">
        <f t="shared" si="2"/>
        <v>0.11401530787401574</v>
      </c>
      <c r="D171" s="190" t="s">
        <v>47</v>
      </c>
    </row>
    <row r="172" spans="1:4" ht="15.95" customHeight="1" x14ac:dyDescent="0.2">
      <c r="A172" s="217" t="str">
        <f>IF('[1]Miter Profiles'!AB171&lt;&gt;"",'[1]Miter Profiles'!AB171,"")</f>
        <v>MP655-38</v>
      </c>
      <c r="B172" s="218">
        <f>IF('[1]Miter Profiles'!AC171&lt;&gt;"",'[1]Miter Profiles'!AC171,"")</f>
        <v>6.35</v>
      </c>
      <c r="C172" s="219">
        <f t="shared" si="2"/>
        <v>0.25</v>
      </c>
      <c r="D172" s="220" t="s">
        <v>44</v>
      </c>
    </row>
    <row r="173" spans="1:4" ht="15.95" customHeight="1" x14ac:dyDescent="0.2">
      <c r="A173" s="217" t="str">
        <f>IF('[1]Miter Profiles'!AB172&lt;&gt;"",'[1]Miter Profiles'!AB172,"")</f>
        <v>MP655-57</v>
      </c>
      <c r="B173" s="218">
        <f>IF('[1]Miter Profiles'!AC172&lt;&gt;"",'[1]Miter Profiles'!AC172,"")</f>
        <v>6.35</v>
      </c>
      <c r="C173" s="219">
        <f t="shared" si="2"/>
        <v>0.25</v>
      </c>
      <c r="D173" s="220" t="s">
        <v>44</v>
      </c>
    </row>
    <row r="174" spans="1:4" ht="15.95" customHeight="1" x14ac:dyDescent="0.2">
      <c r="A174" s="217" t="str">
        <f>IF('[1]Miter Profiles'!AB173&lt;&gt;"",'[1]Miter Profiles'!AB173,"")</f>
        <v>MP655-76</v>
      </c>
      <c r="B174" s="218">
        <f>IF('[1]Miter Profiles'!AC173&lt;&gt;"",'[1]Miter Profiles'!AC173,"")</f>
        <v>6.35</v>
      </c>
      <c r="C174" s="219">
        <f t="shared" si="2"/>
        <v>0.25</v>
      </c>
      <c r="D174" s="220" t="s">
        <v>44</v>
      </c>
    </row>
    <row r="175" spans="1:4" ht="15.95" customHeight="1" x14ac:dyDescent="0.2">
      <c r="A175" s="194" t="str">
        <f>IF('[1]Miter Profiles'!AB174&lt;&gt;"",'[1]Miter Profiles'!AB174,"")</f>
        <v>MP656-38</v>
      </c>
      <c r="B175" s="188">
        <f>IF('[1]Miter Profiles'!AC174&lt;&gt;"",'[1]Miter Profiles'!AC174,"")</f>
        <v>8.3185000000000002</v>
      </c>
      <c r="C175" s="189">
        <f t="shared" si="2"/>
        <v>0.32750000000000001</v>
      </c>
      <c r="D175" s="190" t="s">
        <v>40</v>
      </c>
    </row>
    <row r="176" spans="1:4" ht="15.95" customHeight="1" x14ac:dyDescent="0.2">
      <c r="A176" s="194" t="str">
        <f>IF('[1]Miter Profiles'!AB175&lt;&gt;"",'[1]Miter Profiles'!AB175,"")</f>
        <v>MP656-57</v>
      </c>
      <c r="B176" s="188">
        <f>IF('[1]Miter Profiles'!AC175&lt;&gt;"",'[1]Miter Profiles'!AC175,"")</f>
        <v>8.3185000000000002</v>
      </c>
      <c r="C176" s="189">
        <f t="shared" si="2"/>
        <v>0.32750000000000001</v>
      </c>
      <c r="D176" s="190" t="s">
        <v>40</v>
      </c>
    </row>
    <row r="177" spans="1:4" ht="15.95" customHeight="1" x14ac:dyDescent="0.2">
      <c r="A177" s="194" t="str">
        <f>IF('[1]Miter Profiles'!AB176&lt;&gt;"",'[1]Miter Profiles'!AB176,"")</f>
        <v>MP656-76</v>
      </c>
      <c r="B177" s="188">
        <f>IF('[1]Miter Profiles'!AC176&lt;&gt;"",'[1]Miter Profiles'!AC176,"")</f>
        <v>8.3185000000000002</v>
      </c>
      <c r="C177" s="189">
        <f t="shared" si="2"/>
        <v>0.32750000000000001</v>
      </c>
      <c r="D177" s="190" t="s">
        <v>40</v>
      </c>
    </row>
    <row r="178" spans="1:4" ht="15.95" customHeight="1" x14ac:dyDescent="0.2">
      <c r="A178" s="217" t="str">
        <f>IF('[1]Miter Profiles'!AB177&lt;&gt;"",'[1]Miter Profiles'!AB177,"")</f>
        <v>MP657-38</v>
      </c>
      <c r="B178" s="218">
        <f>IF('[1]Miter Profiles'!AC177&lt;&gt;"",'[1]Miter Profiles'!AC177,"")</f>
        <v>8.4103801499999999</v>
      </c>
      <c r="C178" s="219">
        <f t="shared" si="2"/>
        <v>0.33111732874015748</v>
      </c>
      <c r="D178" s="220" t="s">
        <v>25</v>
      </c>
    </row>
    <row r="179" spans="1:4" ht="15.95" customHeight="1" x14ac:dyDescent="0.2">
      <c r="A179" s="217" t="str">
        <f>IF('[1]Miter Profiles'!AB178&lt;&gt;"",'[1]Miter Profiles'!AB178,"")</f>
        <v>MP657-57</v>
      </c>
      <c r="B179" s="218">
        <f>IF('[1]Miter Profiles'!AC178&lt;&gt;"",'[1]Miter Profiles'!AC178,"")</f>
        <v>8.4103801499999999</v>
      </c>
      <c r="C179" s="219">
        <f t="shared" si="2"/>
        <v>0.33111732874015748</v>
      </c>
      <c r="D179" s="220" t="s">
        <v>25</v>
      </c>
    </row>
    <row r="180" spans="1:4" ht="15.95" customHeight="1" x14ac:dyDescent="0.2">
      <c r="A180" s="217" t="str">
        <f>IF('[1]Miter Profiles'!AB179&lt;&gt;"",'[1]Miter Profiles'!AB179,"")</f>
        <v>MP657-76</v>
      </c>
      <c r="B180" s="218">
        <f>IF('[1]Miter Profiles'!AC179&lt;&gt;"",'[1]Miter Profiles'!AC179,"")</f>
        <v>8.4103801499999999</v>
      </c>
      <c r="C180" s="219">
        <f t="shared" si="2"/>
        <v>0.33111732874015748</v>
      </c>
      <c r="D180" s="220" t="s">
        <v>25</v>
      </c>
    </row>
    <row r="181" spans="1:4" ht="15.95" customHeight="1" x14ac:dyDescent="0.2">
      <c r="A181" s="194" t="str">
        <f>IF('[1]Miter Profiles'!AB180&lt;&gt;"",'[1]Miter Profiles'!AB180,"")</f>
        <v>MP658-38</v>
      </c>
      <c r="B181" s="188">
        <f>IF('[1]Miter Profiles'!AC180&lt;&gt;"",'[1]Miter Profiles'!AC180,"")</f>
        <v>31.327628059999999</v>
      </c>
      <c r="C181" s="189">
        <f t="shared" si="2"/>
        <v>1.2333711834645669</v>
      </c>
      <c r="D181" s="190" t="s">
        <v>79</v>
      </c>
    </row>
    <row r="182" spans="1:4" ht="15.95" customHeight="1" x14ac:dyDescent="0.2">
      <c r="A182" s="194" t="str">
        <f>IF('[1]Miter Profiles'!AB181&lt;&gt;"",'[1]Miter Profiles'!AB181,"")</f>
        <v>MP658-57</v>
      </c>
      <c r="B182" s="188">
        <f>IF('[1]Miter Profiles'!AC181&lt;&gt;"",'[1]Miter Profiles'!AC181,"")</f>
        <v>31.327628059999999</v>
      </c>
      <c r="C182" s="189">
        <f t="shared" si="2"/>
        <v>1.2333711834645669</v>
      </c>
      <c r="D182" s="190" t="s">
        <v>79</v>
      </c>
    </row>
    <row r="183" spans="1:4" ht="15.95" customHeight="1" x14ac:dyDescent="0.2">
      <c r="A183" s="194" t="str">
        <f>IF('[1]Miter Profiles'!AB182&lt;&gt;"",'[1]Miter Profiles'!AB182,"")</f>
        <v>MP658-76</v>
      </c>
      <c r="B183" s="188">
        <f>IF('[1]Miter Profiles'!AC182&lt;&gt;"",'[1]Miter Profiles'!AC182,"")</f>
        <v>31.327628059999999</v>
      </c>
      <c r="C183" s="189">
        <f t="shared" si="2"/>
        <v>1.2333711834645669</v>
      </c>
      <c r="D183" s="190" t="s">
        <v>79</v>
      </c>
    </row>
    <row r="184" spans="1:4" ht="15.95" customHeight="1" x14ac:dyDescent="0.2">
      <c r="A184" s="217" t="str">
        <f>IF('[1]Miter Profiles'!AB183&lt;&gt;"",'[1]Miter Profiles'!AB183,"")</f>
        <v>MP659-38</v>
      </c>
      <c r="B184" s="218">
        <f>IF('[1]Miter Profiles'!AC183&lt;&gt;"",'[1]Miter Profiles'!AC183,"")</f>
        <v>18.337186249999998</v>
      </c>
      <c r="C184" s="219">
        <f t="shared" si="2"/>
        <v>0.72193646653543309</v>
      </c>
      <c r="D184" s="220" t="s">
        <v>35</v>
      </c>
    </row>
    <row r="185" spans="1:4" ht="15.95" customHeight="1" x14ac:dyDescent="0.2">
      <c r="A185" s="217" t="str">
        <f>IF('[1]Miter Profiles'!AB184&lt;&gt;"",'[1]Miter Profiles'!AB184,"")</f>
        <v>MP659-57</v>
      </c>
      <c r="B185" s="218">
        <f>IF('[1]Miter Profiles'!AC184&lt;&gt;"",'[1]Miter Profiles'!AC184,"")</f>
        <v>18.337186249999998</v>
      </c>
      <c r="C185" s="219">
        <f t="shared" si="2"/>
        <v>0.72193646653543309</v>
      </c>
      <c r="D185" s="220" t="s">
        <v>35</v>
      </c>
    </row>
    <row r="186" spans="1:4" ht="15.95" customHeight="1" x14ac:dyDescent="0.2">
      <c r="A186" s="217" t="str">
        <f>IF('[1]Miter Profiles'!AB185&lt;&gt;"",'[1]Miter Profiles'!AB185,"")</f>
        <v>MP659-76</v>
      </c>
      <c r="B186" s="218">
        <f>IF('[1]Miter Profiles'!AC185&lt;&gt;"",'[1]Miter Profiles'!AC185,"")</f>
        <v>18.337186249999998</v>
      </c>
      <c r="C186" s="219">
        <f t="shared" si="2"/>
        <v>0.72193646653543309</v>
      </c>
      <c r="D186" s="220" t="s">
        <v>35</v>
      </c>
    </row>
    <row r="187" spans="1:4" ht="15.95" customHeight="1" x14ac:dyDescent="0.2">
      <c r="A187" s="194" t="str">
        <f>IF('[1]Miter Profiles'!AB186&lt;&gt;"",'[1]Miter Profiles'!AB186,"")</f>
        <v>MP660-38</v>
      </c>
      <c r="B187" s="188">
        <f>IF('[1]Miter Profiles'!AC186&lt;&gt;"",'[1]Miter Profiles'!AC186,"")</f>
        <v>20.711579390000001</v>
      </c>
      <c r="C187" s="189">
        <f t="shared" si="2"/>
        <v>0.81541651141732285</v>
      </c>
      <c r="D187" s="190" t="s">
        <v>51</v>
      </c>
    </row>
    <row r="188" spans="1:4" ht="15.95" customHeight="1" x14ac:dyDescent="0.2">
      <c r="A188" s="194" t="str">
        <f>IF('[1]Miter Profiles'!AB187&lt;&gt;"",'[1]Miter Profiles'!AB187,"")</f>
        <v>MP660-57</v>
      </c>
      <c r="B188" s="188">
        <f>IF('[1]Miter Profiles'!AC187&lt;&gt;"",'[1]Miter Profiles'!AC187,"")</f>
        <v>20.711579390000001</v>
      </c>
      <c r="C188" s="189">
        <f t="shared" si="2"/>
        <v>0.81541651141732285</v>
      </c>
      <c r="D188" s="190" t="s">
        <v>51</v>
      </c>
    </row>
    <row r="189" spans="1:4" ht="15.95" customHeight="1" x14ac:dyDescent="0.2">
      <c r="A189" s="194" t="str">
        <f>IF('[1]Miter Profiles'!AB188&lt;&gt;"",'[1]Miter Profiles'!AB188,"")</f>
        <v>MP660-76</v>
      </c>
      <c r="B189" s="188">
        <f>IF('[1]Miter Profiles'!AC188&lt;&gt;"",'[1]Miter Profiles'!AC188,"")</f>
        <v>20.711579390000001</v>
      </c>
      <c r="C189" s="189">
        <f t="shared" si="2"/>
        <v>0.81541651141732285</v>
      </c>
      <c r="D189" s="190" t="s">
        <v>51</v>
      </c>
    </row>
    <row r="190" spans="1:4" ht="15.95" customHeight="1" x14ac:dyDescent="0.2">
      <c r="A190" s="217" t="str">
        <f>IF('[1]Miter Profiles'!AB189&lt;&gt;"",'[1]Miter Profiles'!AB189,"")</f>
        <v>MP661-38</v>
      </c>
      <c r="B190" s="218">
        <f>IF('[1]Miter Profiles'!AC189&lt;&gt;"",'[1]Miter Profiles'!AC189,"")</f>
        <v>6.7309999999999999</v>
      </c>
      <c r="C190" s="219">
        <f t="shared" si="2"/>
        <v>0.26500000000000001</v>
      </c>
      <c r="D190" s="220" t="s">
        <v>44</v>
      </c>
    </row>
    <row r="191" spans="1:4" ht="15.95" customHeight="1" x14ac:dyDescent="0.2">
      <c r="A191" s="217" t="str">
        <f>IF('[1]Miter Profiles'!AB190&lt;&gt;"",'[1]Miter Profiles'!AB190,"")</f>
        <v>MP661-57</v>
      </c>
      <c r="B191" s="218">
        <f>IF('[1]Miter Profiles'!AC190&lt;&gt;"",'[1]Miter Profiles'!AC190,"")</f>
        <v>6.7309999999999999</v>
      </c>
      <c r="C191" s="219">
        <f t="shared" si="2"/>
        <v>0.26500000000000001</v>
      </c>
      <c r="D191" s="220" t="s">
        <v>44</v>
      </c>
    </row>
    <row r="192" spans="1:4" ht="15.95" customHeight="1" x14ac:dyDescent="0.2">
      <c r="A192" s="217" t="str">
        <f>IF('[1]Miter Profiles'!AB191&lt;&gt;"",'[1]Miter Profiles'!AB191,"")</f>
        <v>MP661-76</v>
      </c>
      <c r="B192" s="218">
        <f>IF('[1]Miter Profiles'!AC191&lt;&gt;"",'[1]Miter Profiles'!AC191,"")</f>
        <v>6.7309999999999999</v>
      </c>
      <c r="C192" s="219">
        <f t="shared" si="2"/>
        <v>0.26500000000000001</v>
      </c>
      <c r="D192" s="220" t="s">
        <v>44</v>
      </c>
    </row>
    <row r="193" spans="1:4" ht="15.95" customHeight="1" x14ac:dyDescent="0.2">
      <c r="A193" s="194" t="str">
        <f>IF('[1]Miter Profiles'!AB192&lt;&gt;"",'[1]Miter Profiles'!AB192,"")</f>
        <v>MP662-38</v>
      </c>
      <c r="B193" s="188">
        <f>IF('[1]Miter Profiles'!AC192&lt;&gt;"",'[1]Miter Profiles'!AC192,"")</f>
        <v>12.7</v>
      </c>
      <c r="C193" s="189">
        <f t="shared" si="2"/>
        <v>0.5</v>
      </c>
      <c r="D193" s="190" t="s">
        <v>45</v>
      </c>
    </row>
    <row r="194" spans="1:4" ht="15.95" customHeight="1" x14ac:dyDescent="0.2">
      <c r="A194" s="194" t="str">
        <f>IF('[1]Miter Profiles'!AB193&lt;&gt;"",'[1]Miter Profiles'!AB193,"")</f>
        <v>MP662-57</v>
      </c>
      <c r="B194" s="188">
        <f>IF('[1]Miter Profiles'!AC193&lt;&gt;"",'[1]Miter Profiles'!AC193,"")</f>
        <v>12.7</v>
      </c>
      <c r="C194" s="189">
        <f t="shared" si="2"/>
        <v>0.5</v>
      </c>
      <c r="D194" s="190" t="s">
        <v>45</v>
      </c>
    </row>
    <row r="195" spans="1:4" ht="15.95" customHeight="1" x14ac:dyDescent="0.2">
      <c r="A195" s="194" t="str">
        <f>IF('[1]Miter Profiles'!AB194&lt;&gt;"",'[1]Miter Profiles'!AB194,"")</f>
        <v>MP662-76</v>
      </c>
      <c r="B195" s="188">
        <f>IF('[1]Miter Profiles'!AC194&lt;&gt;"",'[1]Miter Profiles'!AC194,"")</f>
        <v>12.7</v>
      </c>
      <c r="C195" s="189">
        <f t="shared" si="2"/>
        <v>0.5</v>
      </c>
      <c r="D195" s="190" t="s">
        <v>45</v>
      </c>
    </row>
    <row r="196" spans="1:4" ht="15.95" customHeight="1" x14ac:dyDescent="0.2">
      <c r="A196" s="217" t="str">
        <f>IF('[1]Miter Profiles'!AB195&lt;&gt;"",'[1]Miter Profiles'!AB195,"")</f>
        <v>MP663-38</v>
      </c>
      <c r="B196" s="218">
        <f>IF('[1]Miter Profiles'!AC195&lt;&gt;"",'[1]Miter Profiles'!AC195,"")</f>
        <v>9.7348828399999991</v>
      </c>
      <c r="C196" s="219">
        <f t="shared" si="2"/>
        <v>0.38326310393700785</v>
      </c>
      <c r="D196" s="220" t="s">
        <v>42</v>
      </c>
    </row>
    <row r="197" spans="1:4" ht="15.95" customHeight="1" x14ac:dyDescent="0.2">
      <c r="A197" s="217" t="str">
        <f>IF('[1]Miter Profiles'!AB196&lt;&gt;"",'[1]Miter Profiles'!AB196,"")</f>
        <v>MP663-57</v>
      </c>
      <c r="B197" s="218">
        <f>IF('[1]Miter Profiles'!AC196&lt;&gt;"",'[1]Miter Profiles'!AC196,"")</f>
        <v>9.7348828399999991</v>
      </c>
      <c r="C197" s="219">
        <f t="shared" si="2"/>
        <v>0.38326310393700785</v>
      </c>
      <c r="D197" s="220" t="s">
        <v>42</v>
      </c>
    </row>
    <row r="198" spans="1:4" ht="15.95" customHeight="1" x14ac:dyDescent="0.2">
      <c r="A198" s="217" t="str">
        <f>IF('[1]Miter Profiles'!AB197&lt;&gt;"",'[1]Miter Profiles'!AB197,"")</f>
        <v>MP663-76</v>
      </c>
      <c r="B198" s="218">
        <f>IF('[1]Miter Profiles'!AC197&lt;&gt;"",'[1]Miter Profiles'!AC197,"")</f>
        <v>9.7348828399999991</v>
      </c>
      <c r="C198" s="219">
        <f t="shared" ref="C198:C261" si="3">IF(B198&lt;&gt;"",B198/25.4,"")</f>
        <v>0.38326310393700785</v>
      </c>
      <c r="D198" s="220" t="s">
        <v>42</v>
      </c>
    </row>
    <row r="199" spans="1:4" ht="15.95" customHeight="1" x14ac:dyDescent="0.2">
      <c r="A199" s="194" t="str">
        <f>IF('[1]Miter Profiles'!AB198&lt;&gt;"",'[1]Miter Profiles'!AB198,"")</f>
        <v>MP664-38</v>
      </c>
      <c r="B199" s="188">
        <f>IF('[1]Miter Profiles'!AC198&lt;&gt;"",'[1]Miter Profiles'!AC198,"")</f>
        <v>23.80636655</v>
      </c>
      <c r="C199" s="189">
        <f t="shared" si="3"/>
        <v>0.93725852559055123</v>
      </c>
      <c r="D199" s="190" t="s">
        <v>50</v>
      </c>
    </row>
    <row r="200" spans="1:4" ht="15.95" customHeight="1" x14ac:dyDescent="0.2">
      <c r="A200" s="194" t="str">
        <f>IF('[1]Miter Profiles'!AB199&lt;&gt;"",'[1]Miter Profiles'!AB199,"")</f>
        <v>MP664-57</v>
      </c>
      <c r="B200" s="188">
        <f>IF('[1]Miter Profiles'!AC199&lt;&gt;"",'[1]Miter Profiles'!AC199,"")</f>
        <v>30</v>
      </c>
      <c r="C200" s="189">
        <f t="shared" si="3"/>
        <v>1.1811023622047245</v>
      </c>
      <c r="D200" s="190" t="s">
        <v>56</v>
      </c>
    </row>
    <row r="201" spans="1:4" ht="15.95" customHeight="1" x14ac:dyDescent="0.2">
      <c r="A201" s="194" t="str">
        <f>IF('[1]Miter Profiles'!AB200&lt;&gt;"",'[1]Miter Profiles'!AB200,"")</f>
        <v>MP664-76</v>
      </c>
      <c r="B201" s="188">
        <f>IF('[1]Miter Profiles'!AC200&lt;&gt;"",'[1]Miter Profiles'!AC200,"")</f>
        <v>30</v>
      </c>
      <c r="C201" s="189">
        <f t="shared" si="3"/>
        <v>1.1811023622047245</v>
      </c>
      <c r="D201" s="190" t="s">
        <v>56</v>
      </c>
    </row>
    <row r="202" spans="1:4" ht="15.95" customHeight="1" x14ac:dyDescent="0.2">
      <c r="A202" s="217" t="str">
        <f>IF('[1]Miter Profiles'!AB201&lt;&gt;"",'[1]Miter Profiles'!AB201,"")</f>
        <v>MP665-38</v>
      </c>
      <c r="B202" s="218">
        <f>IF('[1]Miter Profiles'!AC201&lt;&gt;"",'[1]Miter Profiles'!AC201,"")</f>
        <v>13.39806578</v>
      </c>
      <c r="C202" s="219">
        <f t="shared" si="3"/>
        <v>0.52748290472440951</v>
      </c>
      <c r="D202" s="220" t="s">
        <v>30</v>
      </c>
    </row>
    <row r="203" spans="1:4" ht="15.95" customHeight="1" x14ac:dyDescent="0.2">
      <c r="A203" s="217" t="str">
        <f>IF('[1]Miter Profiles'!AB202&lt;&gt;"",'[1]Miter Profiles'!AB202,"")</f>
        <v>MP665-57</v>
      </c>
      <c r="B203" s="218">
        <f>IF('[1]Miter Profiles'!AC202&lt;&gt;"",'[1]Miter Profiles'!AC202,"")</f>
        <v>13.39806578</v>
      </c>
      <c r="C203" s="219">
        <f t="shared" si="3"/>
        <v>0.52748290472440951</v>
      </c>
      <c r="D203" s="220" t="s">
        <v>30</v>
      </c>
    </row>
    <row r="204" spans="1:4" ht="15.95" customHeight="1" x14ac:dyDescent="0.2">
      <c r="A204" s="217" t="str">
        <f>IF('[1]Miter Profiles'!AB203&lt;&gt;"",'[1]Miter Profiles'!AB203,"")</f>
        <v>MP665-76</v>
      </c>
      <c r="B204" s="218">
        <f>IF('[1]Miter Profiles'!AC203&lt;&gt;"",'[1]Miter Profiles'!AC203,"")</f>
        <v>13.39806578</v>
      </c>
      <c r="C204" s="219">
        <f t="shared" si="3"/>
        <v>0.52748290472440951</v>
      </c>
      <c r="D204" s="220" t="s">
        <v>30</v>
      </c>
    </row>
    <row r="205" spans="1:4" ht="15.95" customHeight="1" x14ac:dyDescent="0.2">
      <c r="A205" s="194" t="str">
        <f>IF('[1]Miter Profiles'!AB204&lt;&gt;"",'[1]Miter Profiles'!AB204,"")</f>
        <v>MP666-38</v>
      </c>
      <c r="B205" s="188">
        <f>IF('[1]Miter Profiles'!AC204&lt;&gt;"",'[1]Miter Profiles'!AC204,"")</f>
        <v>19.398039310000001</v>
      </c>
      <c r="C205" s="189">
        <f t="shared" si="3"/>
        <v>0.76370233503937013</v>
      </c>
      <c r="D205" s="190" t="s">
        <v>62</v>
      </c>
    </row>
    <row r="206" spans="1:4" ht="15.95" customHeight="1" x14ac:dyDescent="0.2">
      <c r="A206" s="194" t="str">
        <f>IF('[1]Miter Profiles'!AB205&lt;&gt;"",'[1]Miter Profiles'!AB205,"")</f>
        <v>MP666-57</v>
      </c>
      <c r="B206" s="188">
        <f>IF('[1]Miter Profiles'!AC205&lt;&gt;"",'[1]Miter Profiles'!AC205,"")</f>
        <v>19.398039310000001</v>
      </c>
      <c r="C206" s="189">
        <f t="shared" si="3"/>
        <v>0.76370233503937013</v>
      </c>
      <c r="D206" s="190" t="s">
        <v>62</v>
      </c>
    </row>
    <row r="207" spans="1:4" ht="15.95" customHeight="1" x14ac:dyDescent="0.2">
      <c r="A207" s="194" t="str">
        <f>IF('[1]Miter Profiles'!AB206&lt;&gt;"",'[1]Miter Profiles'!AB206,"")</f>
        <v>MP666-76</v>
      </c>
      <c r="B207" s="188">
        <f>IF('[1]Miter Profiles'!AC206&lt;&gt;"",'[1]Miter Profiles'!AC206,"")</f>
        <v>19.398039310000001</v>
      </c>
      <c r="C207" s="189">
        <f t="shared" si="3"/>
        <v>0.76370233503937013</v>
      </c>
      <c r="D207" s="190" t="s">
        <v>62</v>
      </c>
    </row>
    <row r="208" spans="1:4" ht="15.95" customHeight="1" x14ac:dyDescent="0.2">
      <c r="A208" s="217" t="str">
        <f>IF('[1]Miter Profiles'!AB207&lt;&gt;"",'[1]Miter Profiles'!AB207,"")</f>
        <v>MP667-38</v>
      </c>
      <c r="B208" s="218">
        <f>IF('[1]Miter Profiles'!AC207&lt;&gt;"",'[1]Miter Profiles'!AC207,"")</f>
        <v>25.4</v>
      </c>
      <c r="C208" s="219">
        <f t="shared" si="3"/>
        <v>1</v>
      </c>
      <c r="D208" s="220" t="s">
        <v>78</v>
      </c>
    </row>
    <row r="209" spans="1:4" ht="15.95" customHeight="1" x14ac:dyDescent="0.2">
      <c r="A209" s="217" t="str">
        <f>IF('[1]Miter Profiles'!AB208&lt;&gt;"",'[1]Miter Profiles'!AB208,"")</f>
        <v>MP667-57</v>
      </c>
      <c r="B209" s="218">
        <f>IF('[1]Miter Profiles'!AC208&lt;&gt;"",'[1]Miter Profiles'!AC208,"")</f>
        <v>25.4</v>
      </c>
      <c r="C209" s="219">
        <f t="shared" si="3"/>
        <v>1</v>
      </c>
      <c r="D209" s="220" t="s">
        <v>78</v>
      </c>
    </row>
    <row r="210" spans="1:4" ht="15.95" customHeight="1" x14ac:dyDescent="0.2">
      <c r="A210" s="217" t="str">
        <f>IF('[1]Miter Profiles'!AB209&lt;&gt;"",'[1]Miter Profiles'!AB209,"")</f>
        <v>MP667-76</v>
      </c>
      <c r="B210" s="218">
        <f>IF('[1]Miter Profiles'!AC209&lt;&gt;"",'[1]Miter Profiles'!AC209,"")</f>
        <v>25.4</v>
      </c>
      <c r="C210" s="219">
        <f t="shared" si="3"/>
        <v>1</v>
      </c>
      <c r="D210" s="220" t="s">
        <v>78</v>
      </c>
    </row>
    <row r="211" spans="1:4" ht="15.95" customHeight="1" x14ac:dyDescent="0.2">
      <c r="A211" s="194" t="str">
        <f>IF('[1]Miter Profiles'!AB210&lt;&gt;"",'[1]Miter Profiles'!AB210,"")</f>
        <v>MP668-38</v>
      </c>
      <c r="B211" s="188">
        <f>IF('[1]Miter Profiles'!AC210&lt;&gt;"",'[1]Miter Profiles'!AC210,"")</f>
        <v>17.462499999999999</v>
      </c>
      <c r="C211" s="189">
        <f t="shared" si="3"/>
        <v>0.6875</v>
      </c>
      <c r="D211" s="190" t="s">
        <v>48</v>
      </c>
    </row>
    <row r="212" spans="1:4" ht="15.95" customHeight="1" x14ac:dyDescent="0.2">
      <c r="A212" s="194" t="str">
        <f>IF('[1]Miter Profiles'!AB211&lt;&gt;"",'[1]Miter Profiles'!AB211,"")</f>
        <v>MP668-57</v>
      </c>
      <c r="B212" s="188">
        <f>IF('[1]Miter Profiles'!AC211&lt;&gt;"",'[1]Miter Profiles'!AC211,"")</f>
        <v>17.462499999999999</v>
      </c>
      <c r="C212" s="189">
        <f t="shared" si="3"/>
        <v>0.6875</v>
      </c>
      <c r="D212" s="190" t="s">
        <v>48</v>
      </c>
    </row>
    <row r="213" spans="1:4" ht="15.95" customHeight="1" x14ac:dyDescent="0.2">
      <c r="A213" s="194" t="str">
        <f>IF('[1]Miter Profiles'!AB212&lt;&gt;"",'[1]Miter Profiles'!AB212,"")</f>
        <v>MP668-76</v>
      </c>
      <c r="B213" s="188">
        <f>IF('[1]Miter Profiles'!AC212&lt;&gt;"",'[1]Miter Profiles'!AC212,"")</f>
        <v>17.462499999999999</v>
      </c>
      <c r="C213" s="189">
        <f t="shared" si="3"/>
        <v>0.6875</v>
      </c>
      <c r="D213" s="190" t="s">
        <v>48</v>
      </c>
    </row>
    <row r="214" spans="1:4" ht="15.95" customHeight="1" x14ac:dyDescent="0.2">
      <c r="A214" s="217" t="str">
        <f>IF('[1]Miter Profiles'!AB213&lt;&gt;"",'[1]Miter Profiles'!AB213,"")</f>
        <v>MP669-57</v>
      </c>
      <c r="B214" s="218">
        <f>IF('[1]Miter Profiles'!AC213&lt;&gt;"",'[1]Miter Profiles'!AC213,"")</f>
        <v>45.386639289999998</v>
      </c>
      <c r="C214" s="219">
        <f t="shared" si="3"/>
        <v>1.7868755625984252</v>
      </c>
      <c r="D214" s="220" t="s">
        <v>98</v>
      </c>
    </row>
    <row r="215" spans="1:4" ht="15.95" customHeight="1" x14ac:dyDescent="0.2">
      <c r="A215" s="217" t="str">
        <f>IF('[1]Miter Profiles'!AB214&lt;&gt;"",'[1]Miter Profiles'!AB214,"")</f>
        <v>MP669-76</v>
      </c>
      <c r="B215" s="218">
        <f>IF('[1]Miter Profiles'!AC214&lt;&gt;"",'[1]Miter Profiles'!AC214,"")</f>
        <v>64.386639389999999</v>
      </c>
      <c r="C215" s="219">
        <f t="shared" si="3"/>
        <v>2.5349070625984251</v>
      </c>
      <c r="D215" s="220" t="s">
        <v>57</v>
      </c>
    </row>
    <row r="216" spans="1:4" ht="15.95" customHeight="1" x14ac:dyDescent="0.2">
      <c r="A216" s="194" t="str">
        <f>IF('[1]Miter Profiles'!AB215&lt;&gt;"",'[1]Miter Profiles'!AB215,"")</f>
        <v>MP670-38</v>
      </c>
      <c r="B216" s="188">
        <f>IF('[1]Miter Profiles'!AC215&lt;&gt;"",'[1]Miter Profiles'!AC215,"")</f>
        <v>15.96875</v>
      </c>
      <c r="C216" s="189">
        <f t="shared" si="3"/>
        <v>0.62869094488188981</v>
      </c>
      <c r="D216" s="190" t="s">
        <v>41</v>
      </c>
    </row>
    <row r="217" spans="1:4" ht="15.95" customHeight="1" x14ac:dyDescent="0.2">
      <c r="A217" s="194" t="str">
        <f>IF('[1]Miter Profiles'!AB216&lt;&gt;"",'[1]Miter Profiles'!AB216,"")</f>
        <v>MP670-57</v>
      </c>
      <c r="B217" s="188">
        <f>IF('[1]Miter Profiles'!AC216&lt;&gt;"",'[1]Miter Profiles'!AC216,"")</f>
        <v>31.8937499</v>
      </c>
      <c r="C217" s="189">
        <f t="shared" si="3"/>
        <v>1.2556594448818899</v>
      </c>
      <c r="D217" s="190" t="s">
        <v>79</v>
      </c>
    </row>
    <row r="218" spans="1:4" ht="15.95" customHeight="1" x14ac:dyDescent="0.2">
      <c r="A218" s="194" t="str">
        <f>IF('[1]Miter Profiles'!AB217&lt;&gt;"",'[1]Miter Profiles'!AB217,"")</f>
        <v>MP670-76</v>
      </c>
      <c r="B218" s="188">
        <f>IF('[1]Miter Profiles'!AC217&lt;&gt;"",'[1]Miter Profiles'!AC217,"")</f>
        <v>50.893749999999997</v>
      </c>
      <c r="C218" s="189">
        <f t="shared" si="3"/>
        <v>2.0036909448818898</v>
      </c>
      <c r="D218" s="190" t="s">
        <v>81</v>
      </c>
    </row>
    <row r="219" spans="1:4" ht="15.95" customHeight="1" x14ac:dyDescent="0.2">
      <c r="A219" s="217" t="str">
        <f>IF('[1]Miter Profiles'!AB218&lt;&gt;"",'[1]Miter Profiles'!AB218,"")</f>
        <v>MP671-38</v>
      </c>
      <c r="B219" s="218">
        <f>IF('[1]Miter Profiles'!AC218&lt;&gt;"",'[1]Miter Profiles'!AC218,"")</f>
        <v>8.89</v>
      </c>
      <c r="C219" s="219">
        <f t="shared" si="3"/>
        <v>0.35000000000000003</v>
      </c>
      <c r="D219" s="220" t="s">
        <v>25</v>
      </c>
    </row>
    <row r="220" spans="1:4" ht="15.95" customHeight="1" x14ac:dyDescent="0.2">
      <c r="A220" s="217" t="str">
        <f>IF('[1]Miter Profiles'!AB219&lt;&gt;"",'[1]Miter Profiles'!AB219,"")</f>
        <v>MP671-57</v>
      </c>
      <c r="B220" s="218">
        <f>IF('[1]Miter Profiles'!AC219&lt;&gt;"",'[1]Miter Profiles'!AC219,"")</f>
        <v>8.89</v>
      </c>
      <c r="C220" s="219">
        <f t="shared" si="3"/>
        <v>0.35000000000000003</v>
      </c>
      <c r="D220" s="220" t="s">
        <v>25</v>
      </c>
    </row>
    <row r="221" spans="1:4" ht="15.95" customHeight="1" x14ac:dyDescent="0.2">
      <c r="A221" s="217" t="str">
        <f>IF('[1]Miter Profiles'!AB220&lt;&gt;"",'[1]Miter Profiles'!AB220,"")</f>
        <v>MP671-76</v>
      </c>
      <c r="B221" s="218">
        <f>IF('[1]Miter Profiles'!AC220&lt;&gt;"",'[1]Miter Profiles'!AC220,"")</f>
        <v>8.89</v>
      </c>
      <c r="C221" s="219">
        <f t="shared" si="3"/>
        <v>0.35000000000000003</v>
      </c>
      <c r="D221" s="220" t="s">
        <v>25</v>
      </c>
    </row>
    <row r="222" spans="1:4" ht="15.95" customHeight="1" x14ac:dyDescent="0.2">
      <c r="A222" s="194" t="str">
        <f>IF('[1]Miter Profiles'!AB221&lt;&gt;"",'[1]Miter Profiles'!AB221,"")</f>
        <v>MP672-38</v>
      </c>
      <c r="B222" s="188">
        <f>IF('[1]Miter Profiles'!AC221&lt;&gt;"",'[1]Miter Profiles'!AC221,"")</f>
        <v>17.25334162</v>
      </c>
      <c r="C222" s="189">
        <f t="shared" si="3"/>
        <v>0.67926541811023633</v>
      </c>
      <c r="D222" s="190" t="s">
        <v>48</v>
      </c>
    </row>
    <row r="223" spans="1:4" ht="15.95" customHeight="1" x14ac:dyDescent="0.2">
      <c r="A223" s="194" t="str">
        <f>IF('[1]Miter Profiles'!AB222&lt;&gt;"",'[1]Miter Profiles'!AB222,"")</f>
        <v>MP672-57</v>
      </c>
      <c r="B223" s="188">
        <f>IF('[1]Miter Profiles'!AC222&lt;&gt;"",'[1]Miter Profiles'!AC222,"")</f>
        <v>17.253495659999999</v>
      </c>
      <c r="C223" s="189">
        <f t="shared" si="3"/>
        <v>0.67927148267716531</v>
      </c>
      <c r="D223" s="190" t="s">
        <v>48</v>
      </c>
    </row>
    <row r="224" spans="1:4" ht="15.95" customHeight="1" x14ac:dyDescent="0.2">
      <c r="A224" s="194" t="str">
        <f>IF('[1]Miter Profiles'!AB223&lt;&gt;"",'[1]Miter Profiles'!AB223,"")</f>
        <v>MP672-76</v>
      </c>
      <c r="B224" s="188">
        <f>IF('[1]Miter Profiles'!AC223&lt;&gt;"",'[1]Miter Profiles'!AC223,"")</f>
        <v>17.253495659999999</v>
      </c>
      <c r="C224" s="189">
        <f t="shared" si="3"/>
        <v>0.67927148267716531</v>
      </c>
      <c r="D224" s="190" t="s">
        <v>48</v>
      </c>
    </row>
    <row r="225" spans="1:4" ht="15.95" customHeight="1" x14ac:dyDescent="0.2">
      <c r="A225" s="217" t="str">
        <f>IF('[1]Miter Profiles'!AB224&lt;&gt;"",'[1]Miter Profiles'!AB224,"")</f>
        <v>MP673-38</v>
      </c>
      <c r="B225" s="218">
        <f>IF('[1]Miter Profiles'!AC224&lt;&gt;"",'[1]Miter Profiles'!AC224,"")</f>
        <v>23.59455565</v>
      </c>
      <c r="C225" s="219">
        <f t="shared" si="3"/>
        <v>0.92891951377952764</v>
      </c>
      <c r="D225" s="220" t="s">
        <v>50</v>
      </c>
    </row>
    <row r="226" spans="1:4" ht="15.95" customHeight="1" x14ac:dyDescent="0.2">
      <c r="A226" s="217" t="str">
        <f>IF('[1]Miter Profiles'!AB225&lt;&gt;"",'[1]Miter Profiles'!AB225,"")</f>
        <v>MP673-57</v>
      </c>
      <c r="B226" s="218">
        <f>IF('[1]Miter Profiles'!AC225&lt;&gt;"",'[1]Miter Profiles'!AC225,"")</f>
        <v>32.367544649999999</v>
      </c>
      <c r="C226" s="219">
        <f t="shared" si="3"/>
        <v>1.2743127814960631</v>
      </c>
      <c r="D226" s="220" t="s">
        <v>36</v>
      </c>
    </row>
    <row r="227" spans="1:4" ht="15.95" customHeight="1" x14ac:dyDescent="0.2">
      <c r="A227" s="217" t="str">
        <f>IF('[1]Miter Profiles'!AB226&lt;&gt;"",'[1]Miter Profiles'!AB226,"")</f>
        <v>MP673-76</v>
      </c>
      <c r="B227" s="218">
        <f>IF('[1]Miter Profiles'!AC226&lt;&gt;"",'[1]Miter Profiles'!AC226,"")</f>
        <v>32.367544649999999</v>
      </c>
      <c r="C227" s="219">
        <f t="shared" si="3"/>
        <v>1.2743127814960631</v>
      </c>
      <c r="D227" s="220" t="s">
        <v>36</v>
      </c>
    </row>
    <row r="228" spans="1:4" ht="15.95" customHeight="1" x14ac:dyDescent="0.2">
      <c r="A228" s="217" t="str">
        <f>IF('[1]Miter Profiles'!AB227&lt;&gt;"",'[1]Miter Profiles'!AB227,"")</f>
        <v>MP673-114</v>
      </c>
      <c r="B228" s="218">
        <f>IF('[1]Miter Profiles'!AC227&lt;&gt;"",'[1]Miter Profiles'!AC227,"")</f>
        <v>32.367544649999999</v>
      </c>
      <c r="C228" s="219">
        <f t="shared" si="3"/>
        <v>1.2743127814960631</v>
      </c>
      <c r="D228" s="220" t="s">
        <v>36</v>
      </c>
    </row>
    <row r="229" spans="1:4" ht="15.95" customHeight="1" x14ac:dyDescent="0.2">
      <c r="A229" s="194" t="str">
        <f>IF('[1]Miter Profiles'!AB228&lt;&gt;"",'[1]Miter Profiles'!AB228,"")</f>
        <v>MP674-38</v>
      </c>
      <c r="B229" s="188">
        <f>IF('[1]Miter Profiles'!AC228&lt;&gt;"",'[1]Miter Profiles'!AC228,"")</f>
        <v>9.5250000000000004</v>
      </c>
      <c r="C229" s="189">
        <f t="shared" si="3"/>
        <v>0.37500000000000006</v>
      </c>
      <c r="D229" s="190" t="s">
        <v>42</v>
      </c>
    </row>
    <row r="230" spans="1:4" ht="15.95" customHeight="1" x14ac:dyDescent="0.2">
      <c r="A230" s="194" t="str">
        <f>IF('[1]Miter Profiles'!AB229&lt;&gt;"",'[1]Miter Profiles'!AB229,"")</f>
        <v>MP674-57</v>
      </c>
      <c r="B230" s="188">
        <f>IF('[1]Miter Profiles'!AC229&lt;&gt;"",'[1]Miter Profiles'!AC229,"")</f>
        <v>9.5250000000000004</v>
      </c>
      <c r="C230" s="189">
        <f t="shared" si="3"/>
        <v>0.37500000000000006</v>
      </c>
      <c r="D230" s="190" t="s">
        <v>42</v>
      </c>
    </row>
    <row r="231" spans="1:4" ht="15.95" customHeight="1" x14ac:dyDescent="0.2">
      <c r="A231" s="194" t="str">
        <f>IF('[1]Miter Profiles'!AB230&lt;&gt;"",'[1]Miter Profiles'!AB230,"")</f>
        <v>MP674-76</v>
      </c>
      <c r="B231" s="188">
        <f>IF('[1]Miter Profiles'!AC230&lt;&gt;"",'[1]Miter Profiles'!AC230,"")</f>
        <v>9.5250000000000004</v>
      </c>
      <c r="C231" s="189">
        <f t="shared" si="3"/>
        <v>0.37500000000000006</v>
      </c>
      <c r="D231" s="190" t="s">
        <v>42</v>
      </c>
    </row>
    <row r="232" spans="1:4" ht="15.95" customHeight="1" x14ac:dyDescent="0.2">
      <c r="A232" s="217" t="str">
        <f>IF('[1]Miter Profiles'!AB231&lt;&gt;"",'[1]Miter Profiles'!AB231,"")</f>
        <v>MP675-38</v>
      </c>
      <c r="B232" s="218">
        <f>IF('[1]Miter Profiles'!AC231&lt;&gt;"",'[1]Miter Profiles'!AC231,"")</f>
        <v>17.462499999999999</v>
      </c>
      <c r="C232" s="219">
        <f t="shared" si="3"/>
        <v>0.6875</v>
      </c>
      <c r="D232" s="220" t="s">
        <v>48</v>
      </c>
    </row>
    <row r="233" spans="1:4" ht="15.95" customHeight="1" x14ac:dyDescent="0.2">
      <c r="A233" s="217" t="str">
        <f>IF('[1]Miter Profiles'!AB232&lt;&gt;"",'[1]Miter Profiles'!AB232,"")</f>
        <v>MP675-57</v>
      </c>
      <c r="B233" s="218">
        <f>IF('[1]Miter Profiles'!AC232&lt;&gt;"",'[1]Miter Profiles'!AC232,"")</f>
        <v>17.462499999999999</v>
      </c>
      <c r="C233" s="219">
        <f t="shared" si="3"/>
        <v>0.6875</v>
      </c>
      <c r="D233" s="220" t="s">
        <v>48</v>
      </c>
    </row>
    <row r="234" spans="1:4" ht="15.95" customHeight="1" x14ac:dyDescent="0.2">
      <c r="A234" s="217" t="str">
        <f>IF('[1]Miter Profiles'!AB233&lt;&gt;"",'[1]Miter Profiles'!AB233,"")</f>
        <v>MP675-76</v>
      </c>
      <c r="B234" s="218">
        <f>IF('[1]Miter Profiles'!AC233&lt;&gt;"",'[1]Miter Profiles'!AC233,"")</f>
        <v>17.462499999999999</v>
      </c>
      <c r="C234" s="219">
        <f t="shared" si="3"/>
        <v>0.6875</v>
      </c>
      <c r="D234" s="220" t="s">
        <v>48</v>
      </c>
    </row>
    <row r="235" spans="1:4" ht="15.95" customHeight="1" x14ac:dyDescent="0.2">
      <c r="A235" s="194" t="str">
        <f>IF('[1]Miter Profiles'!AB234&lt;&gt;"",'[1]Miter Profiles'!AB234,"")</f>
        <v>MP676-38</v>
      </c>
      <c r="B235" s="188">
        <f>IF('[1]Miter Profiles'!AC234&lt;&gt;"",'[1]Miter Profiles'!AC234,"")</f>
        <v>24.79950826</v>
      </c>
      <c r="C235" s="189">
        <f t="shared" si="3"/>
        <v>0.97635859291338589</v>
      </c>
      <c r="D235" s="190" t="s">
        <v>31</v>
      </c>
    </row>
    <row r="236" spans="1:4" ht="15.95" customHeight="1" x14ac:dyDescent="0.2">
      <c r="A236" s="194" t="str">
        <f>IF('[1]Miter Profiles'!AB235&lt;&gt;"",'[1]Miter Profiles'!AB235,"")</f>
        <v>MP676-57</v>
      </c>
      <c r="B236" s="188">
        <f>IF('[1]Miter Profiles'!AC235&lt;&gt;"",'[1]Miter Profiles'!AC235,"")</f>
        <v>24.79950826</v>
      </c>
      <c r="C236" s="189">
        <f t="shared" si="3"/>
        <v>0.97635859291338589</v>
      </c>
      <c r="D236" s="190" t="s">
        <v>31</v>
      </c>
    </row>
    <row r="237" spans="1:4" ht="15.95" customHeight="1" x14ac:dyDescent="0.2">
      <c r="A237" s="194" t="str">
        <f>IF('[1]Miter Profiles'!AB236&lt;&gt;"",'[1]Miter Profiles'!AB236,"")</f>
        <v>MP676-76</v>
      </c>
      <c r="B237" s="188">
        <f>IF('[1]Miter Profiles'!AC236&lt;&gt;"",'[1]Miter Profiles'!AC236,"")</f>
        <v>24.79950826</v>
      </c>
      <c r="C237" s="189">
        <f t="shared" si="3"/>
        <v>0.97635859291338589</v>
      </c>
      <c r="D237" s="190" t="s">
        <v>31</v>
      </c>
    </row>
    <row r="238" spans="1:4" ht="15.95" customHeight="1" x14ac:dyDescent="0.2">
      <c r="A238" s="217" t="str">
        <f>IF('[1]Miter Profiles'!AB237&lt;&gt;"",'[1]Miter Profiles'!AB237,"")</f>
        <v>MP677-38</v>
      </c>
      <c r="B238" s="218">
        <f>IF('[1]Miter Profiles'!AC237&lt;&gt;"",'[1]Miter Profiles'!AC237,"")</f>
        <v>12.7</v>
      </c>
      <c r="C238" s="219">
        <f t="shared" si="3"/>
        <v>0.5</v>
      </c>
      <c r="D238" s="220" t="s">
        <v>45</v>
      </c>
    </row>
    <row r="239" spans="1:4" ht="15.95" customHeight="1" x14ac:dyDescent="0.2">
      <c r="A239" s="217" t="str">
        <f>IF('[1]Miter Profiles'!AB238&lt;&gt;"",'[1]Miter Profiles'!AB238,"")</f>
        <v>MP677-57</v>
      </c>
      <c r="B239" s="218">
        <f>IF('[1]Miter Profiles'!AC238&lt;&gt;"",'[1]Miter Profiles'!AC238,"")</f>
        <v>12.7</v>
      </c>
      <c r="C239" s="219">
        <f t="shared" si="3"/>
        <v>0.5</v>
      </c>
      <c r="D239" s="220" t="s">
        <v>45</v>
      </c>
    </row>
    <row r="240" spans="1:4" ht="15.95" customHeight="1" x14ac:dyDescent="0.2">
      <c r="A240" s="217" t="str">
        <f>IF('[1]Miter Profiles'!AB239&lt;&gt;"",'[1]Miter Profiles'!AB239,"")</f>
        <v>MP677-76</v>
      </c>
      <c r="B240" s="218">
        <f>IF('[1]Miter Profiles'!AC239&lt;&gt;"",'[1]Miter Profiles'!AC239,"")</f>
        <v>12.7</v>
      </c>
      <c r="C240" s="219">
        <f t="shared" si="3"/>
        <v>0.5</v>
      </c>
      <c r="D240" s="220" t="s">
        <v>45</v>
      </c>
    </row>
    <row r="241" spans="1:4" ht="15.95" customHeight="1" x14ac:dyDescent="0.2">
      <c r="A241" s="194" t="str">
        <f>IF('[1]Miter Profiles'!AB240&lt;&gt;"",'[1]Miter Profiles'!AB240,"")</f>
        <v>MP678-38</v>
      </c>
      <c r="B241" s="188">
        <f>IF('[1]Miter Profiles'!AC240&lt;&gt;"",'[1]Miter Profiles'!AC240,"")</f>
        <v>15.875</v>
      </c>
      <c r="C241" s="189">
        <f t="shared" si="3"/>
        <v>0.625</v>
      </c>
      <c r="D241" s="190" t="s">
        <v>41</v>
      </c>
    </row>
    <row r="242" spans="1:4" ht="15.95" customHeight="1" x14ac:dyDescent="0.2">
      <c r="A242" s="194" t="str">
        <f>IF('[1]Miter Profiles'!AB241&lt;&gt;"",'[1]Miter Profiles'!AB241,"")</f>
        <v>MP678-57</v>
      </c>
      <c r="B242" s="188">
        <f>IF('[1]Miter Profiles'!AC241&lt;&gt;"",'[1]Miter Profiles'!AC241,"")</f>
        <v>15.875</v>
      </c>
      <c r="C242" s="189">
        <f t="shared" si="3"/>
        <v>0.625</v>
      </c>
      <c r="D242" s="190" t="s">
        <v>41</v>
      </c>
    </row>
    <row r="243" spans="1:4" ht="15.95" customHeight="1" x14ac:dyDescent="0.2">
      <c r="A243" s="194" t="str">
        <f>IF('[1]Miter Profiles'!AB242&lt;&gt;"",'[1]Miter Profiles'!AB242,"")</f>
        <v>MP678-76</v>
      </c>
      <c r="B243" s="188">
        <f>IF('[1]Miter Profiles'!AC242&lt;&gt;"",'[1]Miter Profiles'!AC242,"")</f>
        <v>15.875</v>
      </c>
      <c r="C243" s="189">
        <f t="shared" si="3"/>
        <v>0.625</v>
      </c>
      <c r="D243" s="190" t="s">
        <v>41</v>
      </c>
    </row>
    <row r="244" spans="1:4" ht="15.95" customHeight="1" x14ac:dyDescent="0.2">
      <c r="A244" s="217" t="str">
        <f>IF('[1]Miter Profiles'!AB243&lt;&gt;"",'[1]Miter Profiles'!AB243,"")</f>
        <v>MP679-38</v>
      </c>
      <c r="B244" s="218">
        <f>IF('[1]Miter Profiles'!AC243&lt;&gt;"",'[1]Miter Profiles'!AC243,"")</f>
        <v>9.5251397000000004</v>
      </c>
      <c r="C244" s="219">
        <f t="shared" si="3"/>
        <v>0.37500550000000005</v>
      </c>
      <c r="D244" s="220" t="s">
        <v>42</v>
      </c>
    </row>
    <row r="245" spans="1:4" ht="15.95" customHeight="1" x14ac:dyDescent="0.2">
      <c r="A245" s="217" t="str">
        <f>IF('[1]Miter Profiles'!AB244&lt;&gt;"",'[1]Miter Profiles'!AB244,"")</f>
        <v>MP679-57</v>
      </c>
      <c r="B245" s="218">
        <f>IF('[1]Miter Profiles'!AC244&lt;&gt;"",'[1]Miter Profiles'!AC244,"")</f>
        <v>9.5251397000000004</v>
      </c>
      <c r="C245" s="219">
        <f t="shared" si="3"/>
        <v>0.37500550000000005</v>
      </c>
      <c r="D245" s="220" t="s">
        <v>42</v>
      </c>
    </row>
    <row r="246" spans="1:4" ht="15.95" customHeight="1" x14ac:dyDescent="0.2">
      <c r="A246" s="217" t="str">
        <f>IF('[1]Miter Profiles'!AB245&lt;&gt;"",'[1]Miter Profiles'!AB245,"")</f>
        <v>MP679-76</v>
      </c>
      <c r="B246" s="218">
        <f>IF('[1]Miter Profiles'!AC245&lt;&gt;"",'[1]Miter Profiles'!AC245,"")</f>
        <v>9.5251397000000004</v>
      </c>
      <c r="C246" s="219">
        <f t="shared" si="3"/>
        <v>0.37500550000000005</v>
      </c>
      <c r="D246" s="220" t="s">
        <v>42</v>
      </c>
    </row>
    <row r="247" spans="1:4" ht="15.95" customHeight="1" x14ac:dyDescent="0.2">
      <c r="A247" s="194" t="str">
        <f>IF('[1]Miter Profiles'!AB246&lt;&gt;"",'[1]Miter Profiles'!AB246,"")</f>
        <v>MP680-38</v>
      </c>
      <c r="B247" s="188">
        <f>IF('[1]Miter Profiles'!AC246&lt;&gt;"",'[1]Miter Profiles'!AC246,"")</f>
        <v>9.5250000000000004</v>
      </c>
      <c r="C247" s="189">
        <f t="shared" si="3"/>
        <v>0.37500000000000006</v>
      </c>
      <c r="D247" s="190" t="s">
        <v>42</v>
      </c>
    </row>
    <row r="248" spans="1:4" ht="15.95" customHeight="1" x14ac:dyDescent="0.2">
      <c r="A248" s="194" t="str">
        <f>IF('[1]Miter Profiles'!AB247&lt;&gt;"",'[1]Miter Profiles'!AB247,"")</f>
        <v>MP680-57</v>
      </c>
      <c r="B248" s="188">
        <f>IF('[1]Miter Profiles'!AC247&lt;&gt;"",'[1]Miter Profiles'!AC247,"")</f>
        <v>9.5250000000000004</v>
      </c>
      <c r="C248" s="189">
        <f t="shared" si="3"/>
        <v>0.37500000000000006</v>
      </c>
      <c r="D248" s="190" t="s">
        <v>42</v>
      </c>
    </row>
    <row r="249" spans="1:4" ht="15.95" customHeight="1" x14ac:dyDescent="0.2">
      <c r="A249" s="194" t="str">
        <f>IF('[1]Miter Profiles'!AB248&lt;&gt;"",'[1]Miter Profiles'!AB248,"")</f>
        <v>MP680-76</v>
      </c>
      <c r="B249" s="188">
        <f>IF('[1]Miter Profiles'!AC248&lt;&gt;"",'[1]Miter Profiles'!AC248,"")</f>
        <v>9.5250000000000004</v>
      </c>
      <c r="C249" s="189">
        <f t="shared" si="3"/>
        <v>0.37500000000000006</v>
      </c>
      <c r="D249" s="190" t="s">
        <v>42</v>
      </c>
    </row>
    <row r="250" spans="1:4" ht="15.95" customHeight="1" x14ac:dyDescent="0.2">
      <c r="A250" s="217" t="str">
        <f>IF('[1]Miter Profiles'!AB249&lt;&gt;"",'[1]Miter Profiles'!AB249,"")</f>
        <v>MP681-38</v>
      </c>
      <c r="B250" s="218">
        <f>IF('[1]Miter Profiles'!AC249&lt;&gt;"",'[1]Miter Profiles'!AC249,"")</f>
        <v>22.49520094</v>
      </c>
      <c r="C250" s="219">
        <f t="shared" si="3"/>
        <v>0.8856378322834646</v>
      </c>
      <c r="D250" s="220" t="s">
        <v>97</v>
      </c>
    </row>
    <row r="251" spans="1:4" ht="15.95" customHeight="1" x14ac:dyDescent="0.2">
      <c r="A251" s="217" t="str">
        <f>IF('[1]Miter Profiles'!AB250&lt;&gt;"",'[1]Miter Profiles'!AB250,"")</f>
        <v>MP681-57</v>
      </c>
      <c r="B251" s="218">
        <f>IF('[1]Miter Profiles'!AC250&lt;&gt;"",'[1]Miter Profiles'!AC250,"")</f>
        <v>22.49520094</v>
      </c>
      <c r="C251" s="219">
        <f t="shared" si="3"/>
        <v>0.8856378322834646</v>
      </c>
      <c r="D251" s="220" t="s">
        <v>97</v>
      </c>
    </row>
    <row r="252" spans="1:4" ht="15.95" customHeight="1" x14ac:dyDescent="0.2">
      <c r="A252" s="217" t="str">
        <f>IF('[1]Miter Profiles'!AB251&lt;&gt;"",'[1]Miter Profiles'!AB251,"")</f>
        <v>MP681-76</v>
      </c>
      <c r="B252" s="218">
        <f>IF('[1]Miter Profiles'!AC251&lt;&gt;"",'[1]Miter Profiles'!AC251,"")</f>
        <v>22.49520094</v>
      </c>
      <c r="C252" s="219">
        <f t="shared" si="3"/>
        <v>0.8856378322834646</v>
      </c>
      <c r="D252" s="220" t="s">
        <v>97</v>
      </c>
    </row>
    <row r="253" spans="1:4" ht="15.95" customHeight="1" x14ac:dyDescent="0.2">
      <c r="A253" s="194" t="str">
        <f>IF('[1]Miter Profiles'!AB252&lt;&gt;"",'[1]Miter Profiles'!AB252,"")</f>
        <v>MP682-38</v>
      </c>
      <c r="B253" s="188">
        <f>IF('[1]Miter Profiles'!AC252&lt;&gt;"",'[1]Miter Profiles'!AC252,"")</f>
        <v>22.4952094</v>
      </c>
      <c r="C253" s="189">
        <f t="shared" si="3"/>
        <v>0.88563816535433082</v>
      </c>
      <c r="D253" s="190" t="s">
        <v>97</v>
      </c>
    </row>
    <row r="254" spans="1:4" ht="15.95" customHeight="1" x14ac:dyDescent="0.2">
      <c r="A254" s="194" t="str">
        <f>IF('[1]Miter Profiles'!AB253&lt;&gt;"",'[1]Miter Profiles'!AB253,"")</f>
        <v>MP682-57</v>
      </c>
      <c r="B254" s="188">
        <f>IF('[1]Miter Profiles'!AC253&lt;&gt;"",'[1]Miter Profiles'!AC253,"")</f>
        <v>31.99520094</v>
      </c>
      <c r="C254" s="189">
        <f t="shared" si="3"/>
        <v>1.2596535803149607</v>
      </c>
      <c r="D254" s="190" t="s">
        <v>79</v>
      </c>
    </row>
    <row r="255" spans="1:4" ht="15.95" customHeight="1" x14ac:dyDescent="0.2">
      <c r="A255" s="194" t="str">
        <f>IF('[1]Miter Profiles'!AB254&lt;&gt;"",'[1]Miter Profiles'!AB254,"")</f>
        <v>MP682-76</v>
      </c>
      <c r="B255" s="188">
        <f>IF('[1]Miter Profiles'!AC254&lt;&gt;"",'[1]Miter Profiles'!AC254,"")</f>
        <v>41.495095579999997</v>
      </c>
      <c r="C255" s="189">
        <f t="shared" si="3"/>
        <v>1.6336651803149607</v>
      </c>
      <c r="D255" s="190" t="s">
        <v>99</v>
      </c>
    </row>
    <row r="256" spans="1:4" ht="15.95" customHeight="1" x14ac:dyDescent="0.2">
      <c r="A256" s="217" t="str">
        <f>IF('[1]Miter Profiles'!AB255&lt;&gt;"",'[1]Miter Profiles'!AB255,"")</f>
        <v>MP683-38</v>
      </c>
      <c r="B256" s="218">
        <f>IF('[1]Miter Profiles'!AC255&lt;&gt;"",'[1]Miter Profiles'!AC255,"")</f>
        <v>19.33317078</v>
      </c>
      <c r="C256" s="219">
        <f t="shared" si="3"/>
        <v>0.76114845590551183</v>
      </c>
      <c r="D256" s="220" t="s">
        <v>62</v>
      </c>
    </row>
    <row r="257" spans="1:4" ht="15.95" customHeight="1" x14ac:dyDescent="0.2">
      <c r="A257" s="217" t="str">
        <f>IF('[1]Miter Profiles'!AB256&lt;&gt;"",'[1]Miter Profiles'!AB256,"")</f>
        <v>MP683-57</v>
      </c>
      <c r="B257" s="218">
        <f>IF('[1]Miter Profiles'!AC256&lt;&gt;"",'[1]Miter Profiles'!AC256,"")</f>
        <v>19.33317078</v>
      </c>
      <c r="C257" s="219">
        <f t="shared" si="3"/>
        <v>0.76114845590551183</v>
      </c>
      <c r="D257" s="220" t="s">
        <v>62</v>
      </c>
    </row>
    <row r="258" spans="1:4" ht="15.95" customHeight="1" x14ac:dyDescent="0.2">
      <c r="A258" s="217" t="str">
        <f>IF('[1]Miter Profiles'!AB257&lt;&gt;"",'[1]Miter Profiles'!AB257,"")</f>
        <v>MP683-76</v>
      </c>
      <c r="B258" s="218">
        <f>IF('[1]Miter Profiles'!AC257&lt;&gt;"",'[1]Miter Profiles'!AC257,"")</f>
        <v>19.33317078</v>
      </c>
      <c r="C258" s="219">
        <f t="shared" si="3"/>
        <v>0.76114845590551183</v>
      </c>
      <c r="D258" s="220" t="s">
        <v>62</v>
      </c>
    </row>
    <row r="259" spans="1:4" ht="15.95" customHeight="1" x14ac:dyDescent="0.2">
      <c r="A259" s="194" t="str">
        <f>IF('[1]Miter Profiles'!AB258&lt;&gt;"",'[1]Miter Profiles'!AB258,"")</f>
        <v>MP684-38</v>
      </c>
      <c r="B259" s="188">
        <f>IF('[1]Miter Profiles'!AC258&lt;&gt;"",'[1]Miter Profiles'!AC258,"")</f>
        <v>9</v>
      </c>
      <c r="C259" s="189">
        <f t="shared" si="3"/>
        <v>0.35433070866141736</v>
      </c>
      <c r="D259" s="190" t="s">
        <v>25</v>
      </c>
    </row>
    <row r="260" spans="1:4" ht="15.95" customHeight="1" x14ac:dyDescent="0.2">
      <c r="A260" s="194" t="str">
        <f>IF('[1]Miter Profiles'!AB259&lt;&gt;"",'[1]Miter Profiles'!AB259,"")</f>
        <v>MP684-57</v>
      </c>
      <c r="B260" s="188">
        <f>IF('[1]Miter Profiles'!AC259&lt;&gt;"",'[1]Miter Profiles'!AC259,"")</f>
        <v>9</v>
      </c>
      <c r="C260" s="189">
        <f t="shared" si="3"/>
        <v>0.35433070866141736</v>
      </c>
      <c r="D260" s="190" t="s">
        <v>25</v>
      </c>
    </row>
    <row r="261" spans="1:4" ht="15.95" customHeight="1" x14ac:dyDescent="0.2">
      <c r="A261" s="194" t="str">
        <f>IF('[1]Miter Profiles'!AB260&lt;&gt;"",'[1]Miter Profiles'!AB260,"")</f>
        <v>MP684-76</v>
      </c>
      <c r="B261" s="188">
        <f>IF('[1]Miter Profiles'!AC260&lt;&gt;"",'[1]Miter Profiles'!AC260,"")</f>
        <v>9</v>
      </c>
      <c r="C261" s="189">
        <f t="shared" si="3"/>
        <v>0.35433070866141736</v>
      </c>
      <c r="D261" s="190" t="s">
        <v>25</v>
      </c>
    </row>
    <row r="262" spans="1:4" ht="15.95" customHeight="1" x14ac:dyDescent="0.2">
      <c r="A262" s="217" t="str">
        <f>IF('[1]Miter Profiles'!AB261&lt;&gt;"",'[1]Miter Profiles'!AB261,"")</f>
        <v>MP685-38</v>
      </c>
      <c r="B262" s="218">
        <f>IF('[1]Miter Profiles'!AC261&lt;&gt;"",'[1]Miter Profiles'!AC261,"")</f>
        <v>15.773400000000001</v>
      </c>
      <c r="C262" s="219">
        <f t="shared" ref="C262:C325" si="4">IF(B262&lt;&gt;"",B262/25.4,"")</f>
        <v>0.62100000000000011</v>
      </c>
      <c r="D262" s="220" t="s">
        <v>41</v>
      </c>
    </row>
    <row r="263" spans="1:4" ht="15.95" customHeight="1" x14ac:dyDescent="0.2">
      <c r="A263" s="217" t="str">
        <f>IF('[1]Miter Profiles'!AB262&lt;&gt;"",'[1]Miter Profiles'!AB262,"")</f>
        <v>MP685-57</v>
      </c>
      <c r="B263" s="218">
        <f>IF('[1]Miter Profiles'!AC262&lt;&gt;"",'[1]Miter Profiles'!AC262,"")</f>
        <v>15.773400000000001</v>
      </c>
      <c r="C263" s="219">
        <f t="shared" si="4"/>
        <v>0.62100000000000011</v>
      </c>
      <c r="D263" s="220" t="s">
        <v>41</v>
      </c>
    </row>
    <row r="264" spans="1:4" ht="15.95" customHeight="1" x14ac:dyDescent="0.2">
      <c r="A264" s="217" t="str">
        <f>IF('[1]Miter Profiles'!AB263&lt;&gt;"",'[1]Miter Profiles'!AB263,"")</f>
        <v>MP685-76</v>
      </c>
      <c r="B264" s="218">
        <f>IF('[1]Miter Profiles'!AC263&lt;&gt;"",'[1]Miter Profiles'!AC263,"")</f>
        <v>15.773400000000001</v>
      </c>
      <c r="C264" s="219">
        <f t="shared" si="4"/>
        <v>0.62100000000000011</v>
      </c>
      <c r="D264" s="220" t="s">
        <v>41</v>
      </c>
    </row>
    <row r="265" spans="1:4" ht="15.95" customHeight="1" x14ac:dyDescent="0.2">
      <c r="A265" s="194" t="str">
        <f>IF('[1]Miter Profiles'!AB264&lt;&gt;"",'[1]Miter Profiles'!AB264,"")</f>
        <v>MP686-38</v>
      </c>
      <c r="B265" s="188">
        <f>IF('[1]Miter Profiles'!AC264&lt;&gt;"",'[1]Miter Profiles'!AC264,"")</f>
        <v>12.858051570000001</v>
      </c>
      <c r="C265" s="189">
        <f t="shared" si="4"/>
        <v>0.50622250275590552</v>
      </c>
      <c r="D265" s="190" t="s">
        <v>45</v>
      </c>
    </row>
    <row r="266" spans="1:4" ht="15.95" customHeight="1" x14ac:dyDescent="0.2">
      <c r="A266" s="194" t="str">
        <f>IF('[1]Miter Profiles'!AB265&lt;&gt;"",'[1]Miter Profiles'!AB265,"")</f>
        <v>MP686-57</v>
      </c>
      <c r="B266" s="188">
        <f>IF('[1]Miter Profiles'!AC265&lt;&gt;"",'[1]Miter Profiles'!AC265,"")</f>
        <v>12.858051570000001</v>
      </c>
      <c r="C266" s="189">
        <f t="shared" si="4"/>
        <v>0.50622250275590552</v>
      </c>
      <c r="D266" s="190" t="s">
        <v>45</v>
      </c>
    </row>
    <row r="267" spans="1:4" ht="15.95" customHeight="1" x14ac:dyDescent="0.2">
      <c r="A267" s="194" t="str">
        <f>IF('[1]Miter Profiles'!AB266&lt;&gt;"",'[1]Miter Profiles'!AB266,"")</f>
        <v>MP686-76</v>
      </c>
      <c r="B267" s="188">
        <f>IF('[1]Miter Profiles'!AC266&lt;&gt;"",'[1]Miter Profiles'!AC266,"")</f>
        <v>12.858051570000001</v>
      </c>
      <c r="C267" s="189">
        <f t="shared" si="4"/>
        <v>0.50622250275590552</v>
      </c>
      <c r="D267" s="190" t="s">
        <v>45</v>
      </c>
    </row>
    <row r="268" spans="1:4" ht="15.95" customHeight="1" x14ac:dyDescent="0.2">
      <c r="A268" s="217" t="str">
        <f>IF('[1]Miter Profiles'!AB267&lt;&gt;"",'[1]Miter Profiles'!AB267,"")</f>
        <v>MP687-38</v>
      </c>
      <c r="B268" s="218">
        <f>IF('[1]Miter Profiles'!AC267&lt;&gt;"",'[1]Miter Profiles'!AC267,"")</f>
        <v>25.4</v>
      </c>
      <c r="C268" s="219">
        <f t="shared" si="4"/>
        <v>1</v>
      </c>
      <c r="D268" s="220" t="s">
        <v>78</v>
      </c>
    </row>
    <row r="269" spans="1:4" ht="15.95" customHeight="1" x14ac:dyDescent="0.2">
      <c r="A269" s="217" t="str">
        <f>IF('[1]Miter Profiles'!AB268&lt;&gt;"",'[1]Miter Profiles'!AB268,"")</f>
        <v>MP687-57</v>
      </c>
      <c r="B269" s="218">
        <f>IF('[1]Miter Profiles'!AC268&lt;&gt;"",'[1]Miter Profiles'!AC268,"")</f>
        <v>25.4</v>
      </c>
      <c r="C269" s="219">
        <f t="shared" si="4"/>
        <v>1</v>
      </c>
      <c r="D269" s="220" t="s">
        <v>78</v>
      </c>
    </row>
    <row r="270" spans="1:4" ht="15.95" customHeight="1" x14ac:dyDescent="0.2">
      <c r="A270" s="217" t="str">
        <f>IF('[1]Miter Profiles'!AB269&lt;&gt;"",'[1]Miter Profiles'!AB269,"")</f>
        <v>MP687-76</v>
      </c>
      <c r="B270" s="218">
        <f>IF('[1]Miter Profiles'!AC269&lt;&gt;"",'[1]Miter Profiles'!AC269,"")</f>
        <v>25.4</v>
      </c>
      <c r="C270" s="219">
        <f t="shared" si="4"/>
        <v>1</v>
      </c>
      <c r="D270" s="220" t="s">
        <v>78</v>
      </c>
    </row>
    <row r="271" spans="1:4" ht="15.95" customHeight="1" x14ac:dyDescent="0.2">
      <c r="A271" s="194" t="str">
        <f>IF('[1]Miter Profiles'!AB270&lt;&gt;"",'[1]Miter Profiles'!AB270,"")</f>
        <v>MP688-38</v>
      </c>
      <c r="B271" s="188">
        <f>IF('[1]Miter Profiles'!AC270&lt;&gt;"",'[1]Miter Profiles'!AC270,"")</f>
        <v>11.112500000000001</v>
      </c>
      <c r="C271" s="189">
        <f t="shared" si="4"/>
        <v>0.43750000000000006</v>
      </c>
      <c r="D271" s="190" t="s">
        <v>49</v>
      </c>
    </row>
    <row r="272" spans="1:4" ht="15.95" customHeight="1" x14ac:dyDescent="0.2">
      <c r="A272" s="194" t="str">
        <f>IF('[1]Miter Profiles'!AB271&lt;&gt;"",'[1]Miter Profiles'!AB271,"")</f>
        <v>MP688-57</v>
      </c>
      <c r="B272" s="188">
        <f>IF('[1]Miter Profiles'!AC271&lt;&gt;"",'[1]Miter Profiles'!AC271,"")</f>
        <v>11.112500000000001</v>
      </c>
      <c r="C272" s="189">
        <f t="shared" si="4"/>
        <v>0.43750000000000006</v>
      </c>
      <c r="D272" s="190" t="s">
        <v>49</v>
      </c>
    </row>
    <row r="273" spans="1:4" ht="15.95" customHeight="1" x14ac:dyDescent="0.2">
      <c r="A273" s="194" t="str">
        <f>IF('[1]Miter Profiles'!AB272&lt;&gt;"",'[1]Miter Profiles'!AB272,"")</f>
        <v>MP688-76</v>
      </c>
      <c r="B273" s="188">
        <f>IF('[1]Miter Profiles'!AC272&lt;&gt;"",'[1]Miter Profiles'!AC272,"")</f>
        <v>11.112500000000001</v>
      </c>
      <c r="C273" s="189">
        <f t="shared" si="4"/>
        <v>0.43750000000000006</v>
      </c>
      <c r="D273" s="190" t="s">
        <v>49</v>
      </c>
    </row>
    <row r="274" spans="1:4" ht="15.95" customHeight="1" x14ac:dyDescent="0.2">
      <c r="A274" s="217" t="str">
        <f>IF('[1]Miter Profiles'!AB273&lt;&gt;"",'[1]Miter Profiles'!AB273,"")</f>
        <v>MP689-38</v>
      </c>
      <c r="B274" s="218">
        <f>IF('[1]Miter Profiles'!AC273&lt;&gt;"",'[1]Miter Profiles'!AC273,"")</f>
        <v>10.268750000000001</v>
      </c>
      <c r="C274" s="219">
        <f t="shared" si="4"/>
        <v>0.40428149606299218</v>
      </c>
      <c r="D274" s="220" t="s">
        <v>22</v>
      </c>
    </row>
    <row r="275" spans="1:4" ht="15.95" customHeight="1" x14ac:dyDescent="0.2">
      <c r="A275" s="217" t="str">
        <f>IF('[1]Miter Profiles'!AB274&lt;&gt;"",'[1]Miter Profiles'!AB274,"")</f>
        <v>MP689-57</v>
      </c>
      <c r="B275" s="218">
        <f>IF('[1]Miter Profiles'!AC274&lt;&gt;"",'[1]Miter Profiles'!AC274,"")</f>
        <v>10.268750000000001</v>
      </c>
      <c r="C275" s="219">
        <f t="shared" si="4"/>
        <v>0.40428149606299218</v>
      </c>
      <c r="D275" s="220" t="s">
        <v>22</v>
      </c>
    </row>
    <row r="276" spans="1:4" ht="15.95" customHeight="1" x14ac:dyDescent="0.2">
      <c r="A276" s="217" t="str">
        <f>IF('[1]Miter Profiles'!AB275&lt;&gt;"",'[1]Miter Profiles'!AB275,"")</f>
        <v>MP689-76</v>
      </c>
      <c r="B276" s="218">
        <f>IF('[1]Miter Profiles'!AC275&lt;&gt;"",'[1]Miter Profiles'!AC275,"")</f>
        <v>10.268750000000001</v>
      </c>
      <c r="C276" s="219">
        <f t="shared" si="4"/>
        <v>0.40428149606299218</v>
      </c>
      <c r="D276" s="220" t="s">
        <v>22</v>
      </c>
    </row>
    <row r="277" spans="1:4" ht="15.95" customHeight="1" x14ac:dyDescent="0.2">
      <c r="A277" s="194" t="str">
        <f>IF('[1]Miter Profiles'!AB276&lt;&gt;"",'[1]Miter Profiles'!AB276,"")</f>
        <v>MP690-38</v>
      </c>
      <c r="B277" s="188">
        <f>IF('[1]Miter Profiles'!AC276&lt;&gt;"",'[1]Miter Profiles'!AC276,"")</f>
        <v>4.7473986200000002</v>
      </c>
      <c r="C277" s="189">
        <f t="shared" si="4"/>
        <v>0.18690545748031498</v>
      </c>
      <c r="D277" s="190" t="s">
        <v>46</v>
      </c>
    </row>
    <row r="278" spans="1:4" ht="15.95" customHeight="1" x14ac:dyDescent="0.2">
      <c r="A278" s="194" t="str">
        <f>IF('[1]Miter Profiles'!AB277&lt;&gt;"",'[1]Miter Profiles'!AB277,"")</f>
        <v>MP690-57</v>
      </c>
      <c r="B278" s="188">
        <f>IF('[1]Miter Profiles'!AC277&lt;&gt;"",'[1]Miter Profiles'!AC277,"")</f>
        <v>4.7473986200000002</v>
      </c>
      <c r="C278" s="189">
        <f t="shared" si="4"/>
        <v>0.18690545748031498</v>
      </c>
      <c r="D278" s="190" t="s">
        <v>46</v>
      </c>
    </row>
    <row r="279" spans="1:4" ht="15.95" customHeight="1" x14ac:dyDescent="0.2">
      <c r="A279" s="194" t="str">
        <f>IF('[1]Miter Profiles'!AB278&lt;&gt;"",'[1]Miter Profiles'!AB278,"")</f>
        <v>MP690-76</v>
      </c>
      <c r="B279" s="188">
        <f>IF('[1]Miter Profiles'!AC278&lt;&gt;"",'[1]Miter Profiles'!AC278,"")</f>
        <v>4.7473986200000002</v>
      </c>
      <c r="C279" s="189">
        <f t="shared" si="4"/>
        <v>0.18690545748031498</v>
      </c>
      <c r="D279" s="190" t="s">
        <v>46</v>
      </c>
    </row>
    <row r="280" spans="1:4" ht="15.95" customHeight="1" x14ac:dyDescent="0.2">
      <c r="A280" s="217" t="str">
        <f>IF('[1]Miter Profiles'!AB279&lt;&gt;"",'[1]Miter Profiles'!AB279,"")</f>
        <v>MP691-38</v>
      </c>
      <c r="B280" s="218">
        <f>IF('[1]Miter Profiles'!AC279&lt;&gt;"",'[1]Miter Profiles'!AC279,"")</f>
        <v>37.965118490000002</v>
      </c>
      <c r="C280" s="219">
        <f t="shared" si="4"/>
        <v>1.4946897043307088</v>
      </c>
      <c r="D280" s="220" t="s">
        <v>59</v>
      </c>
    </row>
    <row r="281" spans="1:4" ht="15.95" customHeight="1" x14ac:dyDescent="0.2">
      <c r="A281" s="217" t="str">
        <f>IF('[1]Miter Profiles'!AB280&lt;&gt;"",'[1]Miter Profiles'!AB280,"")</f>
        <v>MP691-57</v>
      </c>
      <c r="B281" s="218">
        <f>IF('[1]Miter Profiles'!AC280&lt;&gt;"",'[1]Miter Profiles'!AC280,"")</f>
        <v>37.965118490000002</v>
      </c>
      <c r="C281" s="219">
        <f t="shared" si="4"/>
        <v>1.4946897043307088</v>
      </c>
      <c r="D281" s="220" t="s">
        <v>59</v>
      </c>
    </row>
    <row r="282" spans="1:4" ht="15.95" customHeight="1" x14ac:dyDescent="0.2">
      <c r="A282" s="217" t="str">
        <f>IF('[1]Miter Profiles'!AB281&lt;&gt;"",'[1]Miter Profiles'!AB281,"")</f>
        <v>MP691-76</v>
      </c>
      <c r="B282" s="218">
        <f>IF('[1]Miter Profiles'!AC281&lt;&gt;"",'[1]Miter Profiles'!AC281,"")</f>
        <v>37.965118490000002</v>
      </c>
      <c r="C282" s="219">
        <f t="shared" si="4"/>
        <v>1.4946897043307088</v>
      </c>
      <c r="D282" s="220" t="s">
        <v>59</v>
      </c>
    </row>
    <row r="283" spans="1:4" ht="15.95" customHeight="1" x14ac:dyDescent="0.2">
      <c r="A283" s="194" t="str">
        <f>IF('[1]Miter Profiles'!AB282&lt;&gt;"",'[1]Miter Profiles'!AB282,"")</f>
        <v>MP692-38</v>
      </c>
      <c r="B283" s="188">
        <f>IF('[1]Miter Profiles'!AC282&lt;&gt;"",'[1]Miter Profiles'!AC282,"")</f>
        <v>28.475000000000001</v>
      </c>
      <c r="C283" s="189">
        <f t="shared" si="4"/>
        <v>1.1210629921259845</v>
      </c>
      <c r="D283" s="190" t="s">
        <v>60</v>
      </c>
    </row>
    <row r="284" spans="1:4" ht="15.95" customHeight="1" x14ac:dyDescent="0.2">
      <c r="A284" s="194" t="str">
        <f>IF('[1]Miter Profiles'!AB283&lt;&gt;"",'[1]Miter Profiles'!AB283,"")</f>
        <v>MP692-57</v>
      </c>
      <c r="B284" s="188">
        <f>IF('[1]Miter Profiles'!AC283&lt;&gt;"",'[1]Miter Profiles'!AC283,"")</f>
        <v>37.950000000000003</v>
      </c>
      <c r="C284" s="189">
        <f t="shared" si="4"/>
        <v>1.4940944881889766</v>
      </c>
      <c r="D284" s="190" t="s">
        <v>59</v>
      </c>
    </row>
    <row r="285" spans="1:4" ht="15.95" customHeight="1" x14ac:dyDescent="0.2">
      <c r="A285" s="194" t="str">
        <f>IF('[1]Miter Profiles'!AB284&lt;&gt;"",'[1]Miter Profiles'!AB284,"")</f>
        <v>MP692-76</v>
      </c>
      <c r="B285" s="188">
        <f>IF('[1]Miter Profiles'!AC284&lt;&gt;"",'[1]Miter Profiles'!AC284,"")</f>
        <v>37.950000000000003</v>
      </c>
      <c r="C285" s="189">
        <f t="shared" si="4"/>
        <v>1.4940944881889766</v>
      </c>
      <c r="D285" s="190" t="s">
        <v>59</v>
      </c>
    </row>
    <row r="286" spans="1:4" ht="15.95" customHeight="1" x14ac:dyDescent="0.2">
      <c r="A286" s="217" t="str">
        <f>IF('[1]Miter Profiles'!AB285&lt;&gt;"",'[1]Miter Profiles'!AB285,"")</f>
        <v>MP693-38</v>
      </c>
      <c r="B286" s="218">
        <f>IF('[1]Miter Profiles'!AC285&lt;&gt;"",'[1]Miter Profiles'!AC285,"")</f>
        <v>7.2978791999999997</v>
      </c>
      <c r="C286" s="219">
        <f t="shared" si="4"/>
        <v>0.28731807874015747</v>
      </c>
      <c r="D286" s="220" t="s">
        <v>24</v>
      </c>
    </row>
    <row r="287" spans="1:4" ht="15.95" customHeight="1" x14ac:dyDescent="0.2">
      <c r="A287" s="217" t="str">
        <f>IF('[1]Miter Profiles'!AB286&lt;&gt;"",'[1]Miter Profiles'!AB286,"")</f>
        <v>MP693-57</v>
      </c>
      <c r="B287" s="218">
        <f>IF('[1]Miter Profiles'!AC286&lt;&gt;"",'[1]Miter Profiles'!AC286,"")</f>
        <v>7.2978791999999997</v>
      </c>
      <c r="C287" s="219">
        <f t="shared" si="4"/>
        <v>0.28731807874015747</v>
      </c>
      <c r="D287" s="220" t="s">
        <v>24</v>
      </c>
    </row>
    <row r="288" spans="1:4" ht="15.95" customHeight="1" x14ac:dyDescent="0.2">
      <c r="A288" s="217" t="str">
        <f>IF('[1]Miter Profiles'!AB287&lt;&gt;"",'[1]Miter Profiles'!AB287,"")</f>
        <v>MP693-76</v>
      </c>
      <c r="B288" s="218">
        <f>IF('[1]Miter Profiles'!AC287&lt;&gt;"",'[1]Miter Profiles'!AC287,"")</f>
        <v>7.2978791999999997</v>
      </c>
      <c r="C288" s="219">
        <f t="shared" si="4"/>
        <v>0.28731807874015747</v>
      </c>
      <c r="D288" s="220" t="s">
        <v>24</v>
      </c>
    </row>
    <row r="289" spans="1:4" ht="15.95" customHeight="1" x14ac:dyDescent="0.2">
      <c r="A289" s="194" t="str">
        <f>IF('[1]Miter Profiles'!AB288&lt;&gt;"",'[1]Miter Profiles'!AB288,"")</f>
        <v>MP694-38</v>
      </c>
      <c r="B289" s="188">
        <f>IF('[1]Miter Profiles'!AC288&lt;&gt;"",'[1]Miter Profiles'!AC288,"")</f>
        <v>12.7</v>
      </c>
      <c r="C289" s="189">
        <f t="shared" si="4"/>
        <v>0.5</v>
      </c>
      <c r="D289" s="190" t="s">
        <v>45</v>
      </c>
    </row>
    <row r="290" spans="1:4" ht="15.95" customHeight="1" x14ac:dyDescent="0.2">
      <c r="A290" s="194" t="str">
        <f>IF('[1]Miter Profiles'!AB289&lt;&gt;"",'[1]Miter Profiles'!AB289,"")</f>
        <v>MP694-57</v>
      </c>
      <c r="B290" s="188">
        <f>IF('[1]Miter Profiles'!AC289&lt;&gt;"",'[1]Miter Profiles'!AC289,"")</f>
        <v>12.7</v>
      </c>
      <c r="C290" s="189">
        <f t="shared" si="4"/>
        <v>0.5</v>
      </c>
      <c r="D290" s="190" t="s">
        <v>45</v>
      </c>
    </row>
    <row r="291" spans="1:4" ht="15.95" customHeight="1" x14ac:dyDescent="0.2">
      <c r="A291" s="194" t="str">
        <f>IF('[1]Miter Profiles'!AB290&lt;&gt;"",'[1]Miter Profiles'!AB290,"")</f>
        <v>MP694-76</v>
      </c>
      <c r="B291" s="188">
        <f>IF('[1]Miter Profiles'!AC290&lt;&gt;"",'[1]Miter Profiles'!AC290,"")</f>
        <v>12.7</v>
      </c>
      <c r="C291" s="189">
        <f t="shared" si="4"/>
        <v>0.5</v>
      </c>
      <c r="D291" s="190" t="s">
        <v>45</v>
      </c>
    </row>
    <row r="292" spans="1:4" ht="15.95" customHeight="1" x14ac:dyDescent="0.2">
      <c r="A292" s="217" t="str">
        <f>IF('[1]Miter Profiles'!AB291&lt;&gt;"",'[1]Miter Profiles'!AB291,"")</f>
        <v>MP695-38</v>
      </c>
      <c r="B292" s="218">
        <f>IF('[1]Miter Profiles'!AC291&lt;&gt;"",'[1]Miter Profiles'!AC291,"")</f>
        <v>19.05</v>
      </c>
      <c r="C292" s="219">
        <f t="shared" si="4"/>
        <v>0.75000000000000011</v>
      </c>
      <c r="D292" s="220" t="s">
        <v>62</v>
      </c>
    </row>
    <row r="293" spans="1:4" ht="15.95" customHeight="1" x14ac:dyDescent="0.2">
      <c r="A293" s="217" t="str">
        <f>IF('[1]Miter Profiles'!AB292&lt;&gt;"",'[1]Miter Profiles'!AB292,"")</f>
        <v>MP695-57</v>
      </c>
      <c r="B293" s="218">
        <f>IF('[1]Miter Profiles'!AC292&lt;&gt;"",'[1]Miter Profiles'!AC292,"")</f>
        <v>19.05</v>
      </c>
      <c r="C293" s="219">
        <f t="shared" si="4"/>
        <v>0.75000000000000011</v>
      </c>
      <c r="D293" s="220" t="s">
        <v>62</v>
      </c>
    </row>
    <row r="294" spans="1:4" ht="15.95" customHeight="1" x14ac:dyDescent="0.2">
      <c r="A294" s="217" t="str">
        <f>IF('[1]Miter Profiles'!AB293&lt;&gt;"",'[1]Miter Profiles'!AB293,"")</f>
        <v>MP695-76</v>
      </c>
      <c r="B294" s="218">
        <f>IF('[1]Miter Profiles'!AC293&lt;&gt;"",'[1]Miter Profiles'!AC293,"")</f>
        <v>19.05</v>
      </c>
      <c r="C294" s="219">
        <f t="shared" si="4"/>
        <v>0.75000000000000011</v>
      </c>
      <c r="D294" s="220" t="s">
        <v>62</v>
      </c>
    </row>
    <row r="295" spans="1:4" ht="15.95" customHeight="1" x14ac:dyDescent="0.2">
      <c r="A295" s="194" t="str">
        <f>IF('[1]Miter Profiles'!AB294&lt;&gt;"",'[1]Miter Profiles'!AB294,"")</f>
        <v>MP696-38</v>
      </c>
      <c r="B295" s="188">
        <f>IF('[1]Miter Profiles'!AC294&lt;&gt;"",'[1]Miter Profiles'!AC294,"")</f>
        <v>3.1749999999999998</v>
      </c>
      <c r="C295" s="189">
        <f t="shared" si="4"/>
        <v>0.125</v>
      </c>
      <c r="D295" s="190" t="s">
        <v>47</v>
      </c>
    </row>
    <row r="296" spans="1:4" ht="15.95" customHeight="1" x14ac:dyDescent="0.2">
      <c r="A296" s="194" t="str">
        <f>IF('[1]Miter Profiles'!AB295&lt;&gt;"",'[1]Miter Profiles'!AB295,"")</f>
        <v>MP696-57</v>
      </c>
      <c r="B296" s="188">
        <f>IF('[1]Miter Profiles'!AC295&lt;&gt;"",'[1]Miter Profiles'!AC295,"")</f>
        <v>3.1749999999999998</v>
      </c>
      <c r="C296" s="189">
        <f t="shared" si="4"/>
        <v>0.125</v>
      </c>
      <c r="D296" s="190" t="s">
        <v>47</v>
      </c>
    </row>
    <row r="297" spans="1:4" ht="15.95" customHeight="1" x14ac:dyDescent="0.2">
      <c r="A297" s="194" t="str">
        <f>IF('[1]Miter Profiles'!AB296&lt;&gt;"",'[1]Miter Profiles'!AB296,"")</f>
        <v>MP696-76</v>
      </c>
      <c r="B297" s="188">
        <f>IF('[1]Miter Profiles'!AC296&lt;&gt;"",'[1]Miter Profiles'!AC296,"")</f>
        <v>3.1749999999999998</v>
      </c>
      <c r="C297" s="189">
        <f t="shared" si="4"/>
        <v>0.125</v>
      </c>
      <c r="D297" s="190" t="s">
        <v>47</v>
      </c>
    </row>
    <row r="298" spans="1:4" ht="15.95" customHeight="1" x14ac:dyDescent="0.2">
      <c r="A298" s="217" t="str">
        <f>IF('[1]Miter Profiles'!AB297&lt;&gt;"",'[1]Miter Profiles'!AB297,"")</f>
        <v>MP697-38</v>
      </c>
      <c r="B298" s="218">
        <f>IF('[1]Miter Profiles'!AC297&lt;&gt;"",'[1]Miter Profiles'!AC297,"")</f>
        <v>3.1649137600000001</v>
      </c>
      <c r="C298" s="219">
        <f t="shared" si="4"/>
        <v>0.12460290393700789</v>
      </c>
      <c r="D298" s="220" t="s">
        <v>47</v>
      </c>
    </row>
    <row r="299" spans="1:4" ht="15.95" customHeight="1" x14ac:dyDescent="0.2">
      <c r="A299" s="217" t="str">
        <f>IF('[1]Miter Profiles'!AB298&lt;&gt;"",'[1]Miter Profiles'!AB298,"")</f>
        <v>MP697-57</v>
      </c>
      <c r="B299" s="218">
        <f>IF('[1]Miter Profiles'!AC298&lt;&gt;"",'[1]Miter Profiles'!AC298,"")</f>
        <v>3.1649137600000001</v>
      </c>
      <c r="C299" s="219">
        <f t="shared" si="4"/>
        <v>0.12460290393700789</v>
      </c>
      <c r="D299" s="220" t="s">
        <v>47</v>
      </c>
    </row>
    <row r="300" spans="1:4" ht="15.95" customHeight="1" x14ac:dyDescent="0.2">
      <c r="A300" s="217" t="str">
        <f>IF('[1]Miter Profiles'!AB299&lt;&gt;"",'[1]Miter Profiles'!AB299,"")</f>
        <v>MP697-76</v>
      </c>
      <c r="B300" s="218">
        <f>IF('[1]Miter Profiles'!AC299&lt;&gt;"",'[1]Miter Profiles'!AC299,"")</f>
        <v>3.1649137600000001</v>
      </c>
      <c r="C300" s="219">
        <f t="shared" si="4"/>
        <v>0.12460290393700789</v>
      </c>
      <c r="D300" s="220" t="s">
        <v>47</v>
      </c>
    </row>
    <row r="301" spans="1:4" ht="15.95" customHeight="1" x14ac:dyDescent="0.2">
      <c r="A301" s="194" t="str">
        <f>IF('[1]Miter Profiles'!AB300&lt;&gt;"",'[1]Miter Profiles'!AB300,"")</f>
        <v>MP698-38</v>
      </c>
      <c r="B301" s="188">
        <f>IF('[1]Miter Profiles'!AC300&lt;&gt;"",'[1]Miter Profiles'!AC300,"")</f>
        <v>10.298999999999999</v>
      </c>
      <c r="C301" s="189">
        <f t="shared" si="4"/>
        <v>0.40547244094488188</v>
      </c>
      <c r="D301" s="190" t="s">
        <v>22</v>
      </c>
    </row>
    <row r="302" spans="1:4" ht="15.95" customHeight="1" x14ac:dyDescent="0.2">
      <c r="A302" s="194" t="str">
        <f>IF('[1]Miter Profiles'!AB301&lt;&gt;"",'[1]Miter Profiles'!AB301,"")</f>
        <v>MP698-57</v>
      </c>
      <c r="B302" s="188">
        <f>IF('[1]Miter Profiles'!AC301&lt;&gt;"",'[1]Miter Profiles'!AC301,"")</f>
        <v>10.298999999999999</v>
      </c>
      <c r="C302" s="189">
        <f t="shared" si="4"/>
        <v>0.40547244094488188</v>
      </c>
      <c r="D302" s="190" t="s">
        <v>22</v>
      </c>
    </row>
    <row r="303" spans="1:4" ht="15.95" customHeight="1" x14ac:dyDescent="0.2">
      <c r="A303" s="194" t="str">
        <f>IF('[1]Miter Profiles'!AB302&lt;&gt;"",'[1]Miter Profiles'!AB302,"")</f>
        <v>MP698-76</v>
      </c>
      <c r="B303" s="188">
        <f>IF('[1]Miter Profiles'!AC302&lt;&gt;"",'[1]Miter Profiles'!AC302,"")</f>
        <v>10.298999999999999</v>
      </c>
      <c r="C303" s="189">
        <f t="shared" si="4"/>
        <v>0.40547244094488188</v>
      </c>
      <c r="D303" s="190" t="s">
        <v>22</v>
      </c>
    </row>
    <row r="304" spans="1:4" ht="15.95" customHeight="1" x14ac:dyDescent="0.2">
      <c r="A304" s="217" t="str">
        <f>IF('[1]Miter Profiles'!AB303&lt;&gt;"",'[1]Miter Profiles'!AB303,"")</f>
        <v>MP699-38</v>
      </c>
      <c r="B304" s="218">
        <f>IF('[1]Miter Profiles'!AC303&lt;&gt;"",'[1]Miter Profiles'!AC303,"")</f>
        <v>9.5250000000000004</v>
      </c>
      <c r="C304" s="219">
        <f t="shared" si="4"/>
        <v>0.37500000000000006</v>
      </c>
      <c r="D304" s="220" t="s">
        <v>42</v>
      </c>
    </row>
    <row r="305" spans="1:4" ht="15.95" customHeight="1" x14ac:dyDescent="0.2">
      <c r="A305" s="217" t="str">
        <f>IF('[1]Miter Profiles'!AB304&lt;&gt;"",'[1]Miter Profiles'!AB304,"")</f>
        <v>MP699-57</v>
      </c>
      <c r="B305" s="218">
        <f>IF('[1]Miter Profiles'!AC304&lt;&gt;"",'[1]Miter Profiles'!AC304,"")</f>
        <v>9.5250000000000004</v>
      </c>
      <c r="C305" s="219">
        <f t="shared" si="4"/>
        <v>0.37500000000000006</v>
      </c>
      <c r="D305" s="220" t="s">
        <v>42</v>
      </c>
    </row>
    <row r="306" spans="1:4" ht="15.95" customHeight="1" x14ac:dyDescent="0.2">
      <c r="A306" s="217" t="str">
        <f>IF('[1]Miter Profiles'!AB305&lt;&gt;"",'[1]Miter Profiles'!AB305,"")</f>
        <v>MP699-76</v>
      </c>
      <c r="B306" s="218">
        <f>IF('[1]Miter Profiles'!AC305&lt;&gt;"",'[1]Miter Profiles'!AC305,"")</f>
        <v>9.5250000000000004</v>
      </c>
      <c r="C306" s="219">
        <f t="shared" si="4"/>
        <v>0.37500000000000006</v>
      </c>
      <c r="D306" s="220" t="s">
        <v>42</v>
      </c>
    </row>
    <row r="307" spans="1:4" ht="15.95" customHeight="1" x14ac:dyDescent="0.2">
      <c r="A307" s="194" t="str">
        <f>IF('[1]Miter Profiles'!AB306&lt;&gt;"",'[1]Miter Profiles'!AB306,"")</f>
        <v>MP6100-38</v>
      </c>
      <c r="B307" s="188">
        <f>IF('[1]Miter Profiles'!AC306&lt;&gt;"",'[1]Miter Profiles'!AC306,"")</f>
        <v>8.0760000000000005</v>
      </c>
      <c r="C307" s="189">
        <f t="shared" si="4"/>
        <v>0.31795275590551186</v>
      </c>
      <c r="D307" s="190" t="s">
        <v>40</v>
      </c>
    </row>
    <row r="308" spans="1:4" ht="15.95" customHeight="1" x14ac:dyDescent="0.2">
      <c r="A308" s="194" t="str">
        <f>IF('[1]Miter Profiles'!AB307&lt;&gt;"",'[1]Miter Profiles'!AB307,"")</f>
        <v>MP6100-57</v>
      </c>
      <c r="B308" s="188">
        <f>IF('[1]Miter Profiles'!AC307&lt;&gt;"",'[1]Miter Profiles'!AC307,"")</f>
        <v>8.0760000000000005</v>
      </c>
      <c r="C308" s="189">
        <f t="shared" si="4"/>
        <v>0.31795275590551186</v>
      </c>
      <c r="D308" s="190" t="s">
        <v>40</v>
      </c>
    </row>
    <row r="309" spans="1:4" ht="15.95" customHeight="1" x14ac:dyDescent="0.2">
      <c r="A309" s="194" t="str">
        <f>IF('[1]Miter Profiles'!AB308&lt;&gt;"",'[1]Miter Profiles'!AB308,"")</f>
        <v>MP6100-76</v>
      </c>
      <c r="B309" s="188">
        <f>IF('[1]Miter Profiles'!AC308&lt;&gt;"",'[1]Miter Profiles'!AC308,"")</f>
        <v>8.0760000000000005</v>
      </c>
      <c r="C309" s="189">
        <f t="shared" si="4"/>
        <v>0.31795275590551186</v>
      </c>
      <c r="D309" s="190" t="s">
        <v>40</v>
      </c>
    </row>
    <row r="310" spans="1:4" ht="15.95" customHeight="1" x14ac:dyDescent="0.2">
      <c r="A310" s="217" t="str">
        <f>IF('[1]Miter Profiles'!AB309&lt;&gt;"",'[1]Miter Profiles'!AB309,"")</f>
        <v>MP6101-38</v>
      </c>
      <c r="B310" s="218">
        <f>IF('[1]Miter Profiles'!AC309&lt;&gt;"",'[1]Miter Profiles'!AC309,"")</f>
        <v>21.452999999999999</v>
      </c>
      <c r="C310" s="219">
        <f t="shared" si="4"/>
        <v>0.84460629921259844</v>
      </c>
      <c r="D310" s="220" t="s">
        <v>100</v>
      </c>
    </row>
    <row r="311" spans="1:4" ht="15.95" customHeight="1" x14ac:dyDescent="0.2">
      <c r="A311" s="217" t="str">
        <f>IF('[1]Miter Profiles'!AB310&lt;&gt;"",'[1]Miter Profiles'!AB310,"")</f>
        <v>MP6101-57</v>
      </c>
      <c r="B311" s="218">
        <f>IF('[1]Miter Profiles'!AC310&lt;&gt;"",'[1]Miter Profiles'!AC310,"")</f>
        <v>21.452999999999999</v>
      </c>
      <c r="C311" s="219">
        <f t="shared" si="4"/>
        <v>0.84460629921259844</v>
      </c>
      <c r="D311" s="220" t="s">
        <v>100</v>
      </c>
    </row>
    <row r="312" spans="1:4" ht="15.95" customHeight="1" x14ac:dyDescent="0.2">
      <c r="A312" s="217" t="str">
        <f>IF('[1]Miter Profiles'!AB311&lt;&gt;"",'[1]Miter Profiles'!AB311,"")</f>
        <v>MP6101-76</v>
      </c>
      <c r="B312" s="218">
        <f>IF('[1]Miter Profiles'!AC311&lt;&gt;"",'[1]Miter Profiles'!AC311,"")</f>
        <v>21.452999999999999</v>
      </c>
      <c r="C312" s="219">
        <f t="shared" si="4"/>
        <v>0.84460629921259844</v>
      </c>
      <c r="D312" s="220" t="s">
        <v>100</v>
      </c>
    </row>
    <row r="313" spans="1:4" ht="15.95" customHeight="1" x14ac:dyDescent="0.2">
      <c r="A313" s="194" t="str">
        <f>IF('[1]Miter Profiles'!AB312&lt;&gt;"",'[1]Miter Profiles'!AB312,"")</f>
        <v>MP6102-38</v>
      </c>
      <c r="B313" s="188">
        <f>IF('[1]Miter Profiles'!AC312&lt;&gt;"",'[1]Miter Profiles'!AC312,"")</f>
        <v>19.05</v>
      </c>
      <c r="C313" s="189">
        <f t="shared" si="4"/>
        <v>0.75000000000000011</v>
      </c>
      <c r="D313" s="190" t="s">
        <v>62</v>
      </c>
    </row>
    <row r="314" spans="1:4" ht="15.95" customHeight="1" x14ac:dyDescent="0.2">
      <c r="A314" s="194" t="str">
        <f>IF('[1]Miter Profiles'!AB313&lt;&gt;"",'[1]Miter Profiles'!AB313,"")</f>
        <v>MP6102-57</v>
      </c>
      <c r="B314" s="188">
        <f>IF('[1]Miter Profiles'!AC313&lt;&gt;"",'[1]Miter Profiles'!AC313,"")</f>
        <v>19.05</v>
      </c>
      <c r="C314" s="189">
        <f t="shared" si="4"/>
        <v>0.75000000000000011</v>
      </c>
      <c r="D314" s="190" t="s">
        <v>62</v>
      </c>
    </row>
    <row r="315" spans="1:4" ht="15.95" customHeight="1" x14ac:dyDescent="0.2">
      <c r="A315" s="194" t="str">
        <f>IF('[1]Miter Profiles'!AB314&lt;&gt;"",'[1]Miter Profiles'!AB314,"")</f>
        <v>MP6102-76</v>
      </c>
      <c r="B315" s="188">
        <f>IF('[1]Miter Profiles'!AC314&lt;&gt;"",'[1]Miter Profiles'!AC314,"")</f>
        <v>19.05</v>
      </c>
      <c r="C315" s="189">
        <f t="shared" si="4"/>
        <v>0.75000000000000011</v>
      </c>
      <c r="D315" s="190" t="s">
        <v>62</v>
      </c>
    </row>
    <row r="316" spans="1:4" ht="15.95" customHeight="1" x14ac:dyDescent="0.2">
      <c r="A316" s="217" t="str">
        <f>IF('[1]Miter Profiles'!AB315&lt;&gt;"",'[1]Miter Profiles'!AB315,"")</f>
        <v>MP6103-38</v>
      </c>
      <c r="B316" s="218">
        <f>IF('[1]Miter Profiles'!AC315&lt;&gt;"",'[1]Miter Profiles'!AC315,"")</f>
        <v>18.059999999999999</v>
      </c>
      <c r="C316" s="219">
        <f t="shared" si="4"/>
        <v>0.71102362204724412</v>
      </c>
      <c r="D316" s="220" t="s">
        <v>35</v>
      </c>
    </row>
    <row r="317" spans="1:4" ht="15.95" customHeight="1" x14ac:dyDescent="0.2">
      <c r="A317" s="217" t="str">
        <f>IF('[1]Miter Profiles'!AB316&lt;&gt;"",'[1]Miter Profiles'!AB316,"")</f>
        <v>MP6103-57</v>
      </c>
      <c r="B317" s="218">
        <f>IF('[1]Miter Profiles'!AC316&lt;&gt;"",'[1]Miter Profiles'!AC316,"")</f>
        <v>37.6</v>
      </c>
      <c r="C317" s="219">
        <f t="shared" si="4"/>
        <v>1.4803149606299213</v>
      </c>
      <c r="D317" s="220" t="s">
        <v>52</v>
      </c>
    </row>
    <row r="318" spans="1:4" ht="15.95" customHeight="1" x14ac:dyDescent="0.2">
      <c r="A318" s="217" t="str">
        <f>IF('[1]Miter Profiles'!AB317&lt;&gt;"",'[1]Miter Profiles'!AB317,"")</f>
        <v>MP6103-76</v>
      </c>
      <c r="B318" s="218">
        <f>IF('[1]Miter Profiles'!AC317&lt;&gt;"",'[1]Miter Profiles'!AC317,"")</f>
        <v>56.6</v>
      </c>
      <c r="C318" s="219">
        <f t="shared" si="4"/>
        <v>2.2283464566929134</v>
      </c>
      <c r="D318" s="220" t="s">
        <v>96</v>
      </c>
    </row>
    <row r="319" spans="1:4" ht="15.95" customHeight="1" x14ac:dyDescent="0.2">
      <c r="A319" s="217" t="str">
        <f>IF('[1]Miter Profiles'!AB318&lt;&gt;"",'[1]Miter Profiles'!AB318,"")</f>
        <v>MP6103-89</v>
      </c>
      <c r="B319" s="218">
        <f>IF('[1]Miter Profiles'!AC318&lt;&gt;"",'[1]Miter Profiles'!AC318,"")</f>
        <v>69.599999999999994</v>
      </c>
      <c r="C319" s="219">
        <f t="shared" si="4"/>
        <v>2.7401574803149606</v>
      </c>
      <c r="D319" s="220" t="s">
        <v>61</v>
      </c>
    </row>
    <row r="320" spans="1:4" ht="15.95" customHeight="1" x14ac:dyDescent="0.2">
      <c r="A320" s="194" t="str">
        <f>IF('[1]Miter Profiles'!AB319&lt;&gt;"",'[1]Miter Profiles'!AB319,"")</f>
        <v>MP6104-38</v>
      </c>
      <c r="B320" s="188">
        <f>IF('[1]Miter Profiles'!AC319&lt;&gt;"",'[1]Miter Profiles'!AC319,"")</f>
        <v>18.95</v>
      </c>
      <c r="C320" s="189">
        <f t="shared" si="4"/>
        <v>0.74606299212598426</v>
      </c>
      <c r="D320" s="190" t="s">
        <v>62</v>
      </c>
    </row>
    <row r="321" spans="1:4" ht="15.95" customHeight="1" x14ac:dyDescent="0.2">
      <c r="A321" s="194" t="str">
        <f>IF('[1]Miter Profiles'!AB320&lt;&gt;"",'[1]Miter Profiles'!AB320,"")</f>
        <v>MP6104-57</v>
      </c>
      <c r="B321" s="188">
        <f>IF('[1]Miter Profiles'!AC320&lt;&gt;"",'[1]Miter Profiles'!AC320,"")</f>
        <v>37.950000000000003</v>
      </c>
      <c r="C321" s="189">
        <f t="shared" si="4"/>
        <v>1.4940944881889766</v>
      </c>
      <c r="D321" s="190" t="s">
        <v>59</v>
      </c>
    </row>
    <row r="322" spans="1:4" ht="15.95" customHeight="1" x14ac:dyDescent="0.2">
      <c r="A322" s="194" t="str">
        <f>IF('[1]Miter Profiles'!AB321&lt;&gt;"",'[1]Miter Profiles'!AB321,"")</f>
        <v>MP6104-76</v>
      </c>
      <c r="B322" s="188">
        <f>IF('[1]Miter Profiles'!AC321&lt;&gt;"",'[1]Miter Profiles'!AC321,"")</f>
        <v>56.95</v>
      </c>
      <c r="C322" s="189">
        <f t="shared" si="4"/>
        <v>2.242125984251969</v>
      </c>
      <c r="D322" s="190" t="s">
        <v>54</v>
      </c>
    </row>
    <row r="323" spans="1:4" ht="15.95" customHeight="1" x14ac:dyDescent="0.2">
      <c r="A323" s="194" t="str">
        <f>IF('[1]Miter Profiles'!AB322&lt;&gt;"",'[1]Miter Profiles'!AB322,"")</f>
        <v>MP6104-89</v>
      </c>
      <c r="B323" s="188">
        <f>IF('[1]Miter Profiles'!AC322&lt;&gt;"",'[1]Miter Profiles'!AC322,"")</f>
        <v>69.95</v>
      </c>
      <c r="C323" s="189">
        <f t="shared" si="4"/>
        <v>2.7539370078740162</v>
      </c>
      <c r="D323" s="190" t="s">
        <v>61</v>
      </c>
    </row>
    <row r="324" spans="1:4" ht="15.95" customHeight="1" x14ac:dyDescent="0.2">
      <c r="A324" s="217" t="str">
        <f>IF('[1]Miter Profiles'!AB323&lt;&gt;"",'[1]Miter Profiles'!AB323,"")</f>
        <v>MP6105-38</v>
      </c>
      <c r="B324" s="218">
        <f>IF('[1]Miter Profiles'!AC323&lt;&gt;"",'[1]Miter Profiles'!AC323,"")</f>
        <v>25.4</v>
      </c>
      <c r="C324" s="219">
        <f t="shared" si="4"/>
        <v>1</v>
      </c>
      <c r="D324" s="220" t="s">
        <v>78</v>
      </c>
    </row>
    <row r="325" spans="1:4" ht="15.95" customHeight="1" x14ac:dyDescent="0.2">
      <c r="A325" s="217" t="str">
        <f>IF('[1]Miter Profiles'!AB324&lt;&gt;"",'[1]Miter Profiles'!AB324,"")</f>
        <v>MP6105-57</v>
      </c>
      <c r="B325" s="218">
        <f>IF('[1]Miter Profiles'!AC324&lt;&gt;"",'[1]Miter Profiles'!AC324,"")</f>
        <v>25.4</v>
      </c>
      <c r="C325" s="219">
        <f t="shared" si="4"/>
        <v>1</v>
      </c>
      <c r="D325" s="220" t="s">
        <v>78</v>
      </c>
    </row>
    <row r="326" spans="1:4" ht="15.95" customHeight="1" x14ac:dyDescent="0.2">
      <c r="A326" s="217" t="str">
        <f>IF('[1]Miter Profiles'!AB325&lt;&gt;"",'[1]Miter Profiles'!AB325,"")</f>
        <v>MP6105-76</v>
      </c>
      <c r="B326" s="218">
        <f>IF('[1]Miter Profiles'!AC325&lt;&gt;"",'[1]Miter Profiles'!AC325,"")</f>
        <v>25.4</v>
      </c>
      <c r="C326" s="219">
        <f t="shared" ref="C326:C362" si="5">IF(B326&lt;&gt;"",B326/25.4,"")</f>
        <v>1</v>
      </c>
      <c r="D326" s="220" t="s">
        <v>78</v>
      </c>
    </row>
    <row r="327" spans="1:4" ht="15.95" customHeight="1" x14ac:dyDescent="0.2">
      <c r="A327" s="194" t="str">
        <f>IF('[1]Miter Profiles'!AB326&lt;&gt;"",'[1]Miter Profiles'!AB326,"")</f>
        <v>MP6106-38</v>
      </c>
      <c r="B327" s="188">
        <f>IF('[1]Miter Profiles'!AC326&lt;&gt;"",'[1]Miter Profiles'!AC326,"")</f>
        <v>9.375</v>
      </c>
      <c r="C327" s="189">
        <f t="shared" si="5"/>
        <v>0.36909448818897639</v>
      </c>
      <c r="D327" s="190" t="s">
        <v>42</v>
      </c>
    </row>
    <row r="328" spans="1:4" ht="15.95" customHeight="1" x14ac:dyDescent="0.2">
      <c r="A328" s="194" t="str">
        <f>IF('[1]Miter Profiles'!AB327&lt;&gt;"",'[1]Miter Profiles'!AB327,"")</f>
        <v>MP6106-57</v>
      </c>
      <c r="B328" s="188">
        <f>IF('[1]Miter Profiles'!AC327&lt;&gt;"",'[1]Miter Profiles'!AC327,"")</f>
        <v>9.375</v>
      </c>
      <c r="C328" s="189">
        <f t="shared" si="5"/>
        <v>0.36909448818897639</v>
      </c>
      <c r="D328" s="190" t="s">
        <v>42</v>
      </c>
    </row>
    <row r="329" spans="1:4" ht="15.95" customHeight="1" x14ac:dyDescent="0.2">
      <c r="A329" s="194" t="str">
        <f>IF('[1]Miter Profiles'!AB328&lt;&gt;"",'[1]Miter Profiles'!AB328,"")</f>
        <v>MP6106-76</v>
      </c>
      <c r="B329" s="188">
        <f>IF('[1]Miter Profiles'!AC328&lt;&gt;"",'[1]Miter Profiles'!AC328,"")</f>
        <v>9.375</v>
      </c>
      <c r="C329" s="189">
        <f t="shared" si="5"/>
        <v>0.36909448818897639</v>
      </c>
      <c r="D329" s="190" t="s">
        <v>42</v>
      </c>
    </row>
    <row r="330" spans="1:4" ht="15.95" customHeight="1" x14ac:dyDescent="0.2">
      <c r="A330" s="217" t="str">
        <f>IF('[1]Miter Profiles'!AB329&lt;&gt;"",'[1]Miter Profiles'!AB329,"")</f>
        <v>MP6107-38</v>
      </c>
      <c r="B330" s="218">
        <f>IF('[1]Miter Profiles'!AC329&lt;&gt;"",'[1]Miter Profiles'!AC329,"")</f>
        <v>25.170999999999999</v>
      </c>
      <c r="C330" s="219">
        <f t="shared" si="5"/>
        <v>0.99098425196850393</v>
      </c>
      <c r="D330" s="220" t="s">
        <v>78</v>
      </c>
    </row>
    <row r="331" spans="1:4" ht="15.95" customHeight="1" x14ac:dyDescent="0.2">
      <c r="A331" s="217" t="str">
        <f>IF('[1]Miter Profiles'!AB330&lt;&gt;"",'[1]Miter Profiles'!AB330,"")</f>
        <v>MP6107-57</v>
      </c>
      <c r="B331" s="218">
        <f>IF('[1]Miter Profiles'!AC330&lt;&gt;"",'[1]Miter Profiles'!AC330,"")</f>
        <v>25.170999999999999</v>
      </c>
      <c r="C331" s="219">
        <f t="shared" si="5"/>
        <v>0.99098425196850393</v>
      </c>
      <c r="D331" s="220" t="s">
        <v>78</v>
      </c>
    </row>
    <row r="332" spans="1:4" ht="15.95" customHeight="1" x14ac:dyDescent="0.2">
      <c r="A332" s="217" t="str">
        <f>IF('[1]Miter Profiles'!AB331&lt;&gt;"",'[1]Miter Profiles'!AB331,"")</f>
        <v>MP6107-76</v>
      </c>
      <c r="B332" s="218">
        <f>IF('[1]Miter Profiles'!AC331&lt;&gt;"",'[1]Miter Profiles'!AC331,"")</f>
        <v>25.170999999999999</v>
      </c>
      <c r="C332" s="219">
        <f t="shared" si="5"/>
        <v>0.99098425196850393</v>
      </c>
      <c r="D332" s="220" t="s">
        <v>78</v>
      </c>
    </row>
    <row r="333" spans="1:4" ht="15.95" customHeight="1" x14ac:dyDescent="0.2">
      <c r="A333" s="194" t="str">
        <f>IF('[1]Miter Profiles'!AB332&lt;&gt;"",'[1]Miter Profiles'!AB332,"")</f>
        <v>MP6108-38</v>
      </c>
      <c r="B333" s="188">
        <f>IF('[1]Miter Profiles'!AC332&lt;&gt;"",'[1]Miter Profiles'!AC332,"")</f>
        <v>24.456</v>
      </c>
      <c r="C333" s="189">
        <f t="shared" si="5"/>
        <v>0.96283464566929133</v>
      </c>
      <c r="D333" s="190" t="s">
        <v>31</v>
      </c>
    </row>
    <row r="334" spans="1:4" ht="15.95" customHeight="1" x14ac:dyDescent="0.2">
      <c r="A334" s="194" t="str">
        <f>IF('[1]Miter Profiles'!AB333&lt;&gt;"",'[1]Miter Profiles'!AB333,"")</f>
        <v>MP6108-57</v>
      </c>
      <c r="B334" s="188">
        <f>IF('[1]Miter Profiles'!AC333&lt;&gt;"",'[1]Miter Profiles'!AC333,"")</f>
        <v>24.456</v>
      </c>
      <c r="C334" s="189">
        <f t="shared" si="5"/>
        <v>0.96283464566929133</v>
      </c>
      <c r="D334" s="190" t="s">
        <v>31</v>
      </c>
    </row>
    <row r="335" spans="1:4" ht="15.95" customHeight="1" x14ac:dyDescent="0.2">
      <c r="A335" s="194" t="str">
        <f>IF('[1]Miter Profiles'!AB334&lt;&gt;"",'[1]Miter Profiles'!AB334,"")</f>
        <v>MP6108-76</v>
      </c>
      <c r="B335" s="188">
        <f>IF('[1]Miter Profiles'!AC334&lt;&gt;"",'[1]Miter Profiles'!AC334,"")</f>
        <v>24.456</v>
      </c>
      <c r="C335" s="189">
        <f t="shared" si="5"/>
        <v>0.96283464566929133</v>
      </c>
      <c r="D335" s="190" t="s">
        <v>31</v>
      </c>
    </row>
    <row r="336" spans="1:4" ht="15.95" customHeight="1" x14ac:dyDescent="0.2">
      <c r="A336" s="217" t="str">
        <f>IF('[1]Miter Profiles'!AB335&lt;&gt;"",'[1]Miter Profiles'!AB335,"")</f>
        <v>MP6109-38</v>
      </c>
      <c r="B336" s="218">
        <f>IF('[1]Miter Profiles'!AC335&lt;&gt;"",'[1]Miter Profiles'!AC335,"")</f>
        <v>17.462499999999999</v>
      </c>
      <c r="C336" s="219">
        <f t="shared" si="5"/>
        <v>0.6875</v>
      </c>
      <c r="D336" s="220" t="s">
        <v>48</v>
      </c>
    </row>
    <row r="337" spans="1:4" ht="15.95" customHeight="1" x14ac:dyDescent="0.2">
      <c r="A337" s="217" t="str">
        <f>IF('[1]Miter Profiles'!AB336&lt;&gt;"",'[1]Miter Profiles'!AB336,"")</f>
        <v>MP6109-57</v>
      </c>
      <c r="B337" s="218">
        <f>IF('[1]Miter Profiles'!AC336&lt;&gt;"",'[1]Miter Profiles'!AC336,"")</f>
        <v>17.462499999999999</v>
      </c>
      <c r="C337" s="219">
        <f t="shared" si="5"/>
        <v>0.6875</v>
      </c>
      <c r="D337" s="220" t="s">
        <v>48</v>
      </c>
    </row>
    <row r="338" spans="1:4" ht="15.95" customHeight="1" x14ac:dyDescent="0.2">
      <c r="A338" s="217" t="str">
        <f>IF('[1]Miter Profiles'!AB337&lt;&gt;"",'[1]Miter Profiles'!AB337,"")</f>
        <v>MP6109-76</v>
      </c>
      <c r="B338" s="218">
        <f>IF('[1]Miter Profiles'!AC337&lt;&gt;"",'[1]Miter Profiles'!AC337,"")</f>
        <v>17.462499999999999</v>
      </c>
      <c r="C338" s="219">
        <f t="shared" si="5"/>
        <v>0.6875</v>
      </c>
      <c r="D338" s="220" t="s">
        <v>48</v>
      </c>
    </row>
    <row r="339" spans="1:4" ht="15.95" customHeight="1" x14ac:dyDescent="0.2">
      <c r="A339" s="194" t="str">
        <f>IF('[1]Miter Profiles'!AB338&lt;&gt;"",'[1]Miter Profiles'!AB338,"")</f>
        <v>MP6110-38</v>
      </c>
      <c r="B339" s="188">
        <f>IF('[1]Miter Profiles'!AC338&lt;&gt;"",'[1]Miter Profiles'!AC338,"")</f>
        <v>15.875</v>
      </c>
      <c r="C339" s="189">
        <f t="shared" si="5"/>
        <v>0.625</v>
      </c>
      <c r="D339" s="190" t="s">
        <v>41</v>
      </c>
    </row>
    <row r="340" spans="1:4" ht="15.95" customHeight="1" x14ac:dyDescent="0.2">
      <c r="A340" s="194" t="str">
        <f>IF('[1]Miter Profiles'!AB339&lt;&gt;"",'[1]Miter Profiles'!AB339,"")</f>
        <v>MP6110-57</v>
      </c>
      <c r="B340" s="188">
        <f>IF('[1]Miter Profiles'!AC339&lt;&gt;"",'[1]Miter Profiles'!AC339,"")</f>
        <v>15.875</v>
      </c>
      <c r="C340" s="189">
        <f t="shared" si="5"/>
        <v>0.625</v>
      </c>
      <c r="D340" s="190" t="s">
        <v>41</v>
      </c>
    </row>
    <row r="341" spans="1:4" ht="15.95" customHeight="1" x14ac:dyDescent="0.2">
      <c r="A341" s="194" t="str">
        <f>IF('[1]Miter Profiles'!AB340&lt;&gt;"",'[1]Miter Profiles'!AB340,"")</f>
        <v>MP6110-76</v>
      </c>
      <c r="B341" s="188">
        <f>IF('[1]Miter Profiles'!AC340&lt;&gt;"",'[1]Miter Profiles'!AC340,"")</f>
        <v>15.875</v>
      </c>
      <c r="C341" s="189">
        <f t="shared" si="5"/>
        <v>0.625</v>
      </c>
      <c r="D341" s="190" t="s">
        <v>41</v>
      </c>
    </row>
    <row r="342" spans="1:4" ht="15.95" customHeight="1" x14ac:dyDescent="0.2">
      <c r="A342" s="217" t="str">
        <f>IF('[1]Miter Profiles'!AB341&lt;&gt;"",'[1]Miter Profiles'!AB341,"")</f>
        <v>MP6111-38</v>
      </c>
      <c r="B342" s="218">
        <f>IF('[1]Miter Profiles'!AC341&lt;&gt;"",'[1]Miter Profiles'!AC341,"")</f>
        <v>17.835000000000001</v>
      </c>
      <c r="C342" s="219">
        <f t="shared" si="5"/>
        <v>0.7021653543307087</v>
      </c>
      <c r="D342" s="220" t="s">
        <v>35</v>
      </c>
    </row>
    <row r="343" spans="1:4" ht="15.95" customHeight="1" x14ac:dyDescent="0.2">
      <c r="A343" s="217" t="str">
        <f>IF('[1]Miter Profiles'!AB342&lt;&gt;"",'[1]Miter Profiles'!AB342,"")</f>
        <v>MP6111-57</v>
      </c>
      <c r="B343" s="218">
        <f>IF('[1]Miter Profiles'!AC342&lt;&gt;"",'[1]Miter Profiles'!AC342,"")</f>
        <v>17.835000000000001</v>
      </c>
      <c r="C343" s="219">
        <f t="shared" si="5"/>
        <v>0.7021653543307087</v>
      </c>
      <c r="D343" s="220" t="s">
        <v>35</v>
      </c>
    </row>
    <row r="344" spans="1:4" ht="15.95" customHeight="1" x14ac:dyDescent="0.2">
      <c r="A344" s="217" t="str">
        <f>IF('[1]Miter Profiles'!AB343&lt;&gt;"",'[1]Miter Profiles'!AB343,"")</f>
        <v>MP6111-76</v>
      </c>
      <c r="B344" s="218">
        <f>IF('[1]Miter Profiles'!AC343&lt;&gt;"",'[1]Miter Profiles'!AC343,"")</f>
        <v>17.835000000000001</v>
      </c>
      <c r="C344" s="219">
        <f t="shared" si="5"/>
        <v>0.7021653543307087</v>
      </c>
      <c r="D344" s="220" t="s">
        <v>35</v>
      </c>
    </row>
    <row r="345" spans="1:4" ht="15.95" customHeight="1" x14ac:dyDescent="0.2">
      <c r="A345" s="194" t="str">
        <f>IF('[1]Miter Profiles'!AB344&lt;&gt;"",'[1]Miter Profiles'!AB344,"")</f>
        <v>MP6112-38</v>
      </c>
      <c r="B345" s="188">
        <f>IF('[1]Miter Profiles'!AC344&lt;&gt;"",'[1]Miter Profiles'!AC344,"")</f>
        <v>1.8260000000000001</v>
      </c>
      <c r="C345" s="189">
        <f t="shared" si="5"/>
        <v>7.1889763779527563E-2</v>
      </c>
      <c r="D345" s="190" t="s">
        <v>89</v>
      </c>
    </row>
    <row r="346" spans="1:4" ht="15.95" customHeight="1" x14ac:dyDescent="0.2">
      <c r="A346" s="194" t="str">
        <f>IF('[1]Miter Profiles'!AB345&lt;&gt;"",'[1]Miter Profiles'!AB345,"")</f>
        <v>MP6112-57</v>
      </c>
      <c r="B346" s="188">
        <f>IF('[1]Miter Profiles'!AC345&lt;&gt;"",'[1]Miter Profiles'!AC345,"")</f>
        <v>1.8260000000000001</v>
      </c>
      <c r="C346" s="189">
        <f t="shared" si="5"/>
        <v>7.1889763779527563E-2</v>
      </c>
      <c r="D346" s="190" t="s">
        <v>89</v>
      </c>
    </row>
    <row r="347" spans="1:4" ht="15.95" customHeight="1" x14ac:dyDescent="0.2">
      <c r="A347" s="194" t="str">
        <f>IF('[1]Miter Profiles'!AB346&lt;&gt;"",'[1]Miter Profiles'!AB346,"")</f>
        <v>MP6112-76</v>
      </c>
      <c r="B347" s="188">
        <f>IF('[1]Miter Profiles'!AC346&lt;&gt;"",'[1]Miter Profiles'!AC346,"")</f>
        <v>1.8260000000000001</v>
      </c>
      <c r="C347" s="189">
        <f t="shared" si="5"/>
        <v>7.1889763779527563E-2</v>
      </c>
      <c r="D347" s="190" t="s">
        <v>89</v>
      </c>
    </row>
    <row r="348" spans="1:4" ht="15.95" customHeight="1" x14ac:dyDescent="0.2">
      <c r="A348" s="217" t="str">
        <f>IF('[1]Miter Profiles'!AB347&lt;&gt;"",'[1]Miter Profiles'!AB347,"")</f>
        <v>MP6113-38</v>
      </c>
      <c r="B348" s="218">
        <f>IF('[1]Miter Profiles'!AC347&lt;&gt;"",'[1]Miter Profiles'!AC347,"")</f>
        <v>4.3479999999999999</v>
      </c>
      <c r="C348" s="219">
        <f t="shared" si="5"/>
        <v>0.17118110236220474</v>
      </c>
      <c r="D348" s="220" t="s">
        <v>46</v>
      </c>
    </row>
    <row r="349" spans="1:4" ht="15.95" customHeight="1" x14ac:dyDescent="0.2">
      <c r="A349" s="217" t="str">
        <f>IF('[1]Miter Profiles'!AB348&lt;&gt;"",'[1]Miter Profiles'!AB348,"")</f>
        <v>MP6113-57</v>
      </c>
      <c r="B349" s="218">
        <f>IF('[1]Miter Profiles'!AC348&lt;&gt;"",'[1]Miter Profiles'!AC348,"")</f>
        <v>4.3479999999999999</v>
      </c>
      <c r="C349" s="219">
        <f t="shared" si="5"/>
        <v>0.17118110236220474</v>
      </c>
      <c r="D349" s="220" t="s">
        <v>46</v>
      </c>
    </row>
    <row r="350" spans="1:4" ht="15.95" customHeight="1" x14ac:dyDescent="0.2">
      <c r="A350" s="217" t="str">
        <f>IF('[1]Miter Profiles'!AB349&lt;&gt;"",'[1]Miter Profiles'!AB349,"")</f>
        <v>MP6113-76</v>
      </c>
      <c r="B350" s="218">
        <f>IF('[1]Miter Profiles'!AC349&lt;&gt;"",'[1]Miter Profiles'!AC349,"")</f>
        <v>4.3479999999999999</v>
      </c>
      <c r="C350" s="219">
        <f t="shared" si="5"/>
        <v>0.17118110236220474</v>
      </c>
      <c r="D350" s="220" t="s">
        <v>46</v>
      </c>
    </row>
    <row r="351" spans="1:4" ht="15.95" customHeight="1" x14ac:dyDescent="0.2">
      <c r="A351" s="194" t="str">
        <f>IF('[1]Miter Profiles'!AB350&lt;&gt;"",'[1]Miter Profiles'!AB350,"")</f>
        <v>MP6114-38</v>
      </c>
      <c r="B351" s="188">
        <f>IF('[1]Miter Profiles'!AC350&lt;&gt;"",'[1]Miter Profiles'!AC350,"")</f>
        <v>2.8119999999999998</v>
      </c>
      <c r="C351" s="189">
        <f t="shared" si="5"/>
        <v>0.11070866141732283</v>
      </c>
      <c r="D351" s="190" t="s">
        <v>47</v>
      </c>
    </row>
    <row r="352" spans="1:4" ht="15.95" customHeight="1" x14ac:dyDescent="0.2">
      <c r="A352" s="194" t="str">
        <f>IF('[1]Miter Profiles'!AB351&lt;&gt;"",'[1]Miter Profiles'!AB351,"")</f>
        <v>MP6114-57</v>
      </c>
      <c r="B352" s="188">
        <f>IF('[1]Miter Profiles'!AC351&lt;&gt;"",'[1]Miter Profiles'!AC351,"")</f>
        <v>2.8119999999999998</v>
      </c>
      <c r="C352" s="189">
        <f t="shared" si="5"/>
        <v>0.11070866141732283</v>
      </c>
      <c r="D352" s="190" t="s">
        <v>47</v>
      </c>
    </row>
    <row r="353" spans="1:4" ht="15.95" customHeight="1" x14ac:dyDescent="0.2">
      <c r="A353" s="194" t="str">
        <f>IF('[1]Miter Profiles'!AB352&lt;&gt;"",'[1]Miter Profiles'!AB352,"")</f>
        <v>MP6114-76</v>
      </c>
      <c r="B353" s="188">
        <f>IF('[1]Miter Profiles'!AC352&lt;&gt;"",'[1]Miter Profiles'!AC352,"")</f>
        <v>2.8119999999999998</v>
      </c>
      <c r="C353" s="189">
        <f t="shared" si="5"/>
        <v>0.11070866141732283</v>
      </c>
      <c r="D353" s="190" t="s">
        <v>47</v>
      </c>
    </row>
    <row r="354" spans="1:4" ht="15.95" customHeight="1" x14ac:dyDescent="0.2">
      <c r="A354" s="217" t="str">
        <f>IF('[1]Miter Profiles'!AB353&lt;&gt;"",'[1]Miter Profiles'!AB353,"")</f>
        <v>MP6115-38</v>
      </c>
      <c r="B354" s="218">
        <f>IF('[1]Miter Profiles'!AC353&lt;&gt;"",'[1]Miter Profiles'!AC353,"")</f>
        <v>9.5250000000000004</v>
      </c>
      <c r="C354" s="219">
        <f t="shared" si="5"/>
        <v>0.37500000000000006</v>
      </c>
      <c r="D354" s="220" t="s">
        <v>42</v>
      </c>
    </row>
    <row r="355" spans="1:4" ht="15.95" customHeight="1" x14ac:dyDescent="0.2">
      <c r="A355" s="217" t="str">
        <f>IF('[1]Miter Profiles'!AB354&lt;&gt;"",'[1]Miter Profiles'!AB354,"")</f>
        <v>MP6115-57</v>
      </c>
      <c r="B355" s="218">
        <f>IF('[1]Miter Profiles'!AC354&lt;&gt;"",'[1]Miter Profiles'!AC354,"")</f>
        <v>9.5250000000000004</v>
      </c>
      <c r="C355" s="219">
        <f t="shared" si="5"/>
        <v>0.37500000000000006</v>
      </c>
      <c r="D355" s="220" t="s">
        <v>42</v>
      </c>
    </row>
    <row r="356" spans="1:4" ht="15.95" customHeight="1" x14ac:dyDescent="0.2">
      <c r="A356" s="217" t="str">
        <f>IF('[1]Miter Profiles'!AB355&lt;&gt;"",'[1]Miter Profiles'!AB355,"")</f>
        <v>MP6115-76</v>
      </c>
      <c r="B356" s="218">
        <f>IF('[1]Miter Profiles'!AC355&lt;&gt;"",'[1]Miter Profiles'!AC355,"")</f>
        <v>9.5250000000000004</v>
      </c>
      <c r="C356" s="219">
        <f t="shared" si="5"/>
        <v>0.37500000000000006</v>
      </c>
      <c r="D356" s="220" t="s">
        <v>42</v>
      </c>
    </row>
    <row r="357" spans="1:4" ht="15.95" customHeight="1" x14ac:dyDescent="0.2">
      <c r="A357" s="194" t="str">
        <f>IF('[1]Miter Profiles'!AB356&lt;&gt;"",'[1]Miter Profiles'!AB356,"")</f>
        <v>MP6116-38</v>
      </c>
      <c r="B357" s="188">
        <f>IF('[1]Miter Profiles'!AC356&lt;&gt;"",'[1]Miter Profiles'!AC356,"")</f>
        <v>25.4</v>
      </c>
      <c r="C357" s="189">
        <f t="shared" si="5"/>
        <v>1</v>
      </c>
      <c r="D357" s="190" t="s">
        <v>78</v>
      </c>
    </row>
    <row r="358" spans="1:4" ht="15.95" customHeight="1" x14ac:dyDescent="0.2">
      <c r="A358" s="194" t="str">
        <f>IF('[1]Miter Profiles'!AB357&lt;&gt;"",'[1]Miter Profiles'!AB357,"")</f>
        <v>MP6116-57</v>
      </c>
      <c r="B358" s="188">
        <f>IF('[1]Miter Profiles'!AC357&lt;&gt;"",'[1]Miter Profiles'!AC357,"")</f>
        <v>25.4</v>
      </c>
      <c r="C358" s="189">
        <f t="shared" si="5"/>
        <v>1</v>
      </c>
      <c r="D358" s="190" t="s">
        <v>78</v>
      </c>
    </row>
    <row r="359" spans="1:4" ht="15.95" customHeight="1" x14ac:dyDescent="0.2">
      <c r="A359" s="194" t="str">
        <f>IF('[1]Miter Profiles'!AB358&lt;&gt;"",'[1]Miter Profiles'!AB358,"")</f>
        <v>MP6116-76</v>
      </c>
      <c r="B359" s="188">
        <f>IF('[1]Miter Profiles'!AC358&lt;&gt;"",'[1]Miter Profiles'!AC358,"")</f>
        <v>25.4</v>
      </c>
      <c r="C359" s="189">
        <f t="shared" si="5"/>
        <v>1</v>
      </c>
      <c r="D359" s="190" t="s">
        <v>78</v>
      </c>
    </row>
    <row r="360" spans="1:4" ht="15.95" customHeight="1" x14ac:dyDescent="0.2">
      <c r="A360" s="217" t="str">
        <f>IF('[1]Miter Profiles'!AB359&lt;&gt;"",'[1]Miter Profiles'!AB359,"")</f>
        <v>MP6117-38</v>
      </c>
      <c r="B360" s="218">
        <f>IF('[1]Miter Profiles'!AC359&lt;&gt;"",'[1]Miter Profiles'!AC359,"")</f>
        <v>23.806000000000001</v>
      </c>
      <c r="C360" s="219">
        <f t="shared" si="5"/>
        <v>0.93724409448818902</v>
      </c>
      <c r="D360" s="220" t="s">
        <v>50</v>
      </c>
    </row>
    <row r="361" spans="1:4" ht="15.95" customHeight="1" x14ac:dyDescent="0.2">
      <c r="A361" s="217" t="str">
        <f>IF('[1]Miter Profiles'!AB360&lt;&gt;"",'[1]Miter Profiles'!AB360,"")</f>
        <v>MP6117-57</v>
      </c>
      <c r="B361" s="218">
        <f>IF('[1]Miter Profiles'!AC360&lt;&gt;"",'[1]Miter Profiles'!AC360,"")</f>
        <v>30</v>
      </c>
      <c r="C361" s="219">
        <f t="shared" si="5"/>
        <v>1.1811023622047245</v>
      </c>
      <c r="D361" s="220" t="s">
        <v>56</v>
      </c>
    </row>
    <row r="362" spans="1:4" ht="15.95" customHeight="1" thickBot="1" x14ac:dyDescent="0.25">
      <c r="A362" s="203" t="str">
        <f>IF('[1]Miter Profiles'!AB361&lt;&gt;"",'[1]Miter Profiles'!AB361,"")</f>
        <v>MP6117-76</v>
      </c>
      <c r="B362" s="245">
        <f>IF('[1]Miter Profiles'!AC361&lt;&gt;"",'[1]Miter Profiles'!AC361,"")</f>
        <v>30</v>
      </c>
      <c r="C362" s="246">
        <f t="shared" si="5"/>
        <v>1.1811023622047245</v>
      </c>
      <c r="D362" s="247" t="s">
        <v>56</v>
      </c>
    </row>
    <row r="363" spans="1:4" ht="15.95" customHeight="1" thickTop="1" x14ac:dyDescent="0.2"/>
    <row r="364" spans="1:4" ht="15.95" customHeight="1" x14ac:dyDescent="0.2"/>
    <row r="365" spans="1:4" ht="15.95" customHeight="1" x14ac:dyDescent="0.2"/>
    <row r="366" spans="1:4" ht="15.95" customHeight="1" x14ac:dyDescent="0.2"/>
    <row r="367" spans="1:4" ht="15.95" customHeight="1" x14ac:dyDescent="0.2"/>
    <row r="368" spans="1:4" ht="15.95" customHeight="1" x14ac:dyDescent="0.2"/>
    <row r="369" ht="15.95" customHeight="1" x14ac:dyDescent="0.2"/>
    <row r="370" ht="15.95" customHeight="1" x14ac:dyDescent="0.2"/>
    <row r="371" ht="15.95" customHeight="1" x14ac:dyDescent="0.2"/>
    <row r="372" ht="15.95" customHeight="1" x14ac:dyDescent="0.2"/>
    <row r="373" ht="15.95" customHeight="1" x14ac:dyDescent="0.2"/>
    <row r="374" ht="15.95" customHeight="1" x14ac:dyDescent="0.2"/>
    <row r="375" ht="15.95" customHeight="1" x14ac:dyDescent="0.2"/>
    <row r="376" ht="15.95" customHeight="1" x14ac:dyDescent="0.2"/>
    <row r="377" ht="15.95" customHeight="1" x14ac:dyDescent="0.2"/>
    <row r="378" ht="15.95" customHeight="1" x14ac:dyDescent="0.2"/>
    <row r="379" ht="15.95" customHeight="1" x14ac:dyDescent="0.2"/>
    <row r="380" ht="15.95" customHeight="1" x14ac:dyDescent="0.2"/>
    <row r="381" ht="15.95" customHeight="1" x14ac:dyDescent="0.2"/>
    <row r="382" ht="15.95" customHeight="1" x14ac:dyDescent="0.2"/>
    <row r="383" ht="15.95" customHeight="1" x14ac:dyDescent="0.2"/>
    <row r="384" ht="15.95" customHeight="1" x14ac:dyDescent="0.2"/>
    <row r="385" ht="15.95" customHeight="1" x14ac:dyDescent="0.2"/>
    <row r="386" ht="15.95" customHeight="1" x14ac:dyDescent="0.2"/>
    <row r="387" ht="15.95" customHeight="1" x14ac:dyDescent="0.2"/>
    <row r="388" ht="15.95" customHeight="1" x14ac:dyDescent="0.2"/>
    <row r="389" ht="15.95" customHeight="1" x14ac:dyDescent="0.2"/>
    <row r="390" ht="15.95" customHeight="1" x14ac:dyDescent="0.2"/>
    <row r="391" ht="15.95" customHeight="1" x14ac:dyDescent="0.2"/>
    <row r="392" ht="15.95" customHeight="1" x14ac:dyDescent="0.2"/>
    <row r="393" ht="15.95" customHeight="1" x14ac:dyDescent="0.2"/>
    <row r="394" ht="15.95" customHeight="1" x14ac:dyDescent="0.2"/>
    <row r="395" ht="15.95" customHeight="1" x14ac:dyDescent="0.2"/>
    <row r="396" ht="15.95" customHeight="1" x14ac:dyDescent="0.2"/>
    <row r="397" ht="15.95" customHeight="1" x14ac:dyDescent="0.2"/>
    <row r="398" ht="15.95" customHeight="1" x14ac:dyDescent="0.2"/>
    <row r="399" ht="15.95" customHeight="1" x14ac:dyDescent="0.2"/>
    <row r="400" ht="15.95" customHeight="1" x14ac:dyDescent="0.2"/>
    <row r="401" ht="15.95" customHeight="1" x14ac:dyDescent="0.2"/>
    <row r="402" ht="15.95" customHeight="1" x14ac:dyDescent="0.2"/>
    <row r="403" ht="15.95" customHeight="1" x14ac:dyDescent="0.2"/>
    <row r="404" ht="15.95" customHeight="1" x14ac:dyDescent="0.2"/>
    <row r="405" ht="15.95" customHeight="1" x14ac:dyDescent="0.2"/>
    <row r="406" ht="15.95" customHeight="1" x14ac:dyDescent="0.2"/>
    <row r="407" ht="15.95" customHeight="1" x14ac:dyDescent="0.2"/>
    <row r="408" ht="15.95" customHeight="1" x14ac:dyDescent="0.2"/>
    <row r="409" ht="15.95" customHeight="1" x14ac:dyDescent="0.2"/>
    <row r="410" ht="15.95" customHeight="1" x14ac:dyDescent="0.2"/>
    <row r="411" ht="15.95" customHeight="1" x14ac:dyDescent="0.2"/>
    <row r="412" ht="15.95" customHeight="1" x14ac:dyDescent="0.2"/>
    <row r="413" ht="15.95" customHeight="1" x14ac:dyDescent="0.2"/>
    <row r="414" ht="15.95" customHeight="1" x14ac:dyDescent="0.2"/>
    <row r="415" ht="15.95" customHeight="1" x14ac:dyDescent="0.2"/>
    <row r="416" ht="15.95" customHeight="1" x14ac:dyDescent="0.2"/>
    <row r="417" ht="15.95" customHeight="1" x14ac:dyDescent="0.2"/>
    <row r="418" ht="15.95" customHeight="1" x14ac:dyDescent="0.2"/>
    <row r="419" ht="15.95" customHeight="1" x14ac:dyDescent="0.2"/>
    <row r="420" ht="15.95" customHeight="1" x14ac:dyDescent="0.2"/>
    <row r="421" ht="15.95" customHeight="1" x14ac:dyDescent="0.2"/>
    <row r="422" ht="15.95" customHeight="1" x14ac:dyDescent="0.2"/>
    <row r="423" ht="15.95" customHeight="1" x14ac:dyDescent="0.2"/>
    <row r="424" ht="15.95" customHeight="1" x14ac:dyDescent="0.2"/>
    <row r="425" ht="15.95" customHeight="1" x14ac:dyDescent="0.2"/>
    <row r="426" ht="15.95" customHeight="1" x14ac:dyDescent="0.2"/>
    <row r="427" ht="15.95" customHeight="1" x14ac:dyDescent="0.2"/>
    <row r="428" ht="15.95" customHeight="1" x14ac:dyDescent="0.2"/>
    <row r="429" ht="15.95" customHeight="1" x14ac:dyDescent="0.2"/>
    <row r="430" ht="15.95" customHeight="1" x14ac:dyDescent="0.2"/>
    <row r="431" ht="15.95" customHeight="1" x14ac:dyDescent="0.2"/>
    <row r="432" ht="15.95" customHeight="1" x14ac:dyDescent="0.2"/>
    <row r="433" ht="15.95" customHeight="1" x14ac:dyDescent="0.2"/>
    <row r="434" ht="15.95" customHeight="1" x14ac:dyDescent="0.2"/>
    <row r="435" ht="15.95" customHeight="1" x14ac:dyDescent="0.2"/>
    <row r="436" ht="15.95" customHeight="1" x14ac:dyDescent="0.2"/>
    <row r="437" ht="15.95" customHeight="1" x14ac:dyDescent="0.2"/>
    <row r="438" ht="15.95" customHeight="1" x14ac:dyDescent="0.2"/>
    <row r="439" ht="15.95" customHeight="1" x14ac:dyDescent="0.2"/>
    <row r="440" ht="15.95" customHeight="1" x14ac:dyDescent="0.2"/>
    <row r="441" ht="15.95" customHeight="1" x14ac:dyDescent="0.2"/>
    <row r="442" ht="15.95" customHeight="1" x14ac:dyDescent="0.2"/>
    <row r="443" ht="15.95" customHeight="1" x14ac:dyDescent="0.2"/>
    <row r="444" ht="15.95" customHeight="1" x14ac:dyDescent="0.2"/>
    <row r="445" ht="15.95" customHeight="1" x14ac:dyDescent="0.2"/>
    <row r="446" ht="15.95" customHeight="1" x14ac:dyDescent="0.2"/>
    <row r="447" ht="15.95" customHeight="1" x14ac:dyDescent="0.2"/>
    <row r="448" ht="15.95" customHeight="1" x14ac:dyDescent="0.2"/>
    <row r="449" ht="15.95" customHeight="1" x14ac:dyDescent="0.2"/>
    <row r="450" ht="15.95" customHeight="1" x14ac:dyDescent="0.2"/>
    <row r="451" ht="15.95" customHeight="1" x14ac:dyDescent="0.2"/>
    <row r="452" ht="15.95" customHeight="1" x14ac:dyDescent="0.2"/>
    <row r="453" ht="15.95" customHeight="1" x14ac:dyDescent="0.2"/>
    <row r="454" ht="15.95" customHeight="1" x14ac:dyDescent="0.2"/>
    <row r="455" ht="15.95" customHeight="1" x14ac:dyDescent="0.2"/>
    <row r="456" ht="15.95" customHeight="1" x14ac:dyDescent="0.2"/>
    <row r="457" ht="15.95" customHeight="1" x14ac:dyDescent="0.2"/>
    <row r="458" ht="15.95" customHeight="1" x14ac:dyDescent="0.2"/>
    <row r="459" ht="15.95" customHeight="1" x14ac:dyDescent="0.2"/>
    <row r="460" ht="15.95" customHeight="1" x14ac:dyDescent="0.2"/>
    <row r="461" ht="15.95" customHeight="1" x14ac:dyDescent="0.2"/>
    <row r="462" ht="15.95" customHeight="1" x14ac:dyDescent="0.2"/>
    <row r="463" ht="15.95" customHeight="1" x14ac:dyDescent="0.2"/>
    <row r="464" ht="15.95" customHeight="1" x14ac:dyDescent="0.2"/>
    <row r="465" ht="15.95" customHeight="1" x14ac:dyDescent="0.2"/>
    <row r="466" ht="15.95" customHeight="1" x14ac:dyDescent="0.2"/>
    <row r="467" ht="15.95" customHeight="1" x14ac:dyDescent="0.2"/>
    <row r="468" ht="15.95" customHeight="1" x14ac:dyDescent="0.2"/>
    <row r="469" ht="15.95" customHeight="1" x14ac:dyDescent="0.2"/>
    <row r="470" ht="15.95" customHeight="1" x14ac:dyDescent="0.2"/>
    <row r="471" ht="15.95" customHeight="1" x14ac:dyDescent="0.2"/>
    <row r="472" ht="15.95" customHeight="1" x14ac:dyDescent="0.2"/>
    <row r="473" ht="15.95" customHeight="1" x14ac:dyDescent="0.2"/>
    <row r="474" ht="15.95" customHeight="1" x14ac:dyDescent="0.2"/>
    <row r="475" ht="15.95" customHeight="1" x14ac:dyDescent="0.2"/>
    <row r="476" ht="15.95" customHeight="1" x14ac:dyDescent="0.2"/>
    <row r="477" ht="15.95" customHeight="1" x14ac:dyDescent="0.2"/>
    <row r="478" ht="15.95" customHeight="1" x14ac:dyDescent="0.2"/>
    <row r="479" ht="15.95" customHeight="1" x14ac:dyDescent="0.2"/>
    <row r="480" ht="15.95" customHeight="1" x14ac:dyDescent="0.2"/>
    <row r="481" ht="15.95" customHeight="1" x14ac:dyDescent="0.2"/>
    <row r="482" ht="15.95" customHeight="1" x14ac:dyDescent="0.2"/>
    <row r="483" ht="15.95" customHeight="1" x14ac:dyDescent="0.2"/>
    <row r="484" ht="15.95" customHeight="1" x14ac:dyDescent="0.2"/>
    <row r="485" ht="15.95" customHeight="1" x14ac:dyDescent="0.2"/>
    <row r="486" ht="15.95" customHeight="1" x14ac:dyDescent="0.2"/>
    <row r="487" ht="15.95" customHeight="1" x14ac:dyDescent="0.2"/>
    <row r="488" ht="15.95" customHeight="1" x14ac:dyDescent="0.2"/>
    <row r="489" ht="15.95" customHeight="1" x14ac:dyDescent="0.2"/>
    <row r="490" ht="15.95" customHeight="1" x14ac:dyDescent="0.2"/>
    <row r="491" ht="15.95" customHeight="1" x14ac:dyDescent="0.2"/>
    <row r="492" ht="15.95" customHeight="1" x14ac:dyDescent="0.2"/>
    <row r="493" ht="15.95" customHeight="1" x14ac:dyDescent="0.2"/>
    <row r="494" ht="15.95" customHeight="1" x14ac:dyDescent="0.2"/>
    <row r="495" ht="15.95" customHeight="1" x14ac:dyDescent="0.2"/>
    <row r="496" ht="15.95" customHeight="1" x14ac:dyDescent="0.2"/>
    <row r="497" ht="15.95" customHeight="1" x14ac:dyDescent="0.2"/>
    <row r="498" ht="15.95" customHeight="1" x14ac:dyDescent="0.2"/>
    <row r="499" ht="15.95" customHeight="1" x14ac:dyDescent="0.2"/>
    <row r="500" ht="15.95" customHeight="1" x14ac:dyDescent="0.2"/>
    <row r="501" ht="15.95" customHeight="1" x14ac:dyDescent="0.2"/>
  </sheetData>
  <sheetProtection algorithmName="SHA-512" hashValue="IBSkpLAHYxJU6WT+cNLK+C4anpSa7FBj8oq3/RgH/8EEZzExIIYZ05Re+vOQ30qTkYsU6OXG8+kvwiCPvuOD8g==" saltValue="5YXFyde3IHkSi3Uf7p539Q==" spinCount="100000" sheet="1" selectLockedCells="1" selectUnlockedCells="1"/>
  <mergeCells count="1">
    <mergeCell ref="A2:D2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D38"/>
  <sheetViews>
    <sheetView workbookViewId="0">
      <pane xSplit="1" ySplit="2" topLeftCell="B3" activePane="bottomRight" state="frozen"/>
      <selection activeCell="B3" sqref="B3"/>
      <selection pane="topRight" activeCell="B3" sqref="B3"/>
      <selection pane="bottomLeft" activeCell="B3" sqref="B3"/>
      <selection pane="bottomRight" activeCell="H30" sqref="H30"/>
    </sheetView>
  </sheetViews>
  <sheetFormatPr defaultRowHeight="15.75" customHeight="1" x14ac:dyDescent="0.2"/>
  <cols>
    <col min="1" max="1" width="13.7109375" style="3" customWidth="1"/>
    <col min="2" max="3" width="20.7109375" style="3" customWidth="1"/>
    <col min="4" max="4" width="30.7109375" customWidth="1"/>
  </cols>
  <sheetData>
    <row r="1" spans="1:4" s="1" customFormat="1" ht="20.100000000000001" customHeight="1" thickBot="1" x14ac:dyDescent="0.3">
      <c r="A1" s="288" t="s">
        <v>13</v>
      </c>
      <c r="B1" s="288"/>
      <c r="C1" s="288"/>
      <c r="D1" s="288"/>
    </row>
    <row r="2" spans="1:4" s="2" customFormat="1" ht="35.1" customHeight="1" thickBot="1" x14ac:dyDescent="0.3">
      <c r="A2" s="4" t="s">
        <v>8</v>
      </c>
      <c r="B2" s="17" t="s">
        <v>5</v>
      </c>
      <c r="C2" s="17" t="s">
        <v>9</v>
      </c>
      <c r="D2" s="17" t="s">
        <v>7</v>
      </c>
    </row>
    <row r="3" spans="1:4" ht="15.75" customHeight="1" thickBot="1" x14ac:dyDescent="0.25">
      <c r="A3" s="62" t="str">
        <f>IF('[1]Stile &amp; Rail Profiles'!G3&lt;&gt;"",'[1]Stile &amp; Rail Profiles'!G3,"")</f>
        <v>SR24</v>
      </c>
      <c r="B3" s="63">
        <f>IF('[1]Stile &amp; Rail Profiles'!H3&lt;&gt;"",'[1]Stile &amp; Rail Profiles'!H3,"")</f>
        <v>4.5</v>
      </c>
      <c r="C3" s="64">
        <f>IF(B3&lt;&gt;"",B3/25.4,"")</f>
        <v>0.17716535433070868</v>
      </c>
      <c r="D3" s="76" t="s">
        <v>46</v>
      </c>
    </row>
    <row r="4" spans="1:4" ht="15.75" customHeight="1" thickBot="1" x14ac:dyDescent="0.25">
      <c r="A4" s="58" t="str">
        <f>IF('[1]Stile &amp; Rail Profiles'!G4&lt;&gt;"",'[1]Stile &amp; Rail Profiles'!G4,"")</f>
        <v>SR90</v>
      </c>
      <c r="B4" s="59">
        <f>IF('[1]Stile &amp; Rail Profiles'!H4&lt;&gt;"",'[1]Stile &amp; Rail Profiles'!H4,"")</f>
        <v>18.122</v>
      </c>
      <c r="C4" s="61">
        <f t="shared" ref="C4:C18" si="0">IF(B4&lt;&gt;"",B4/25.4,"")</f>
        <v>0.71346456692913385</v>
      </c>
      <c r="D4" s="74" t="s">
        <v>35</v>
      </c>
    </row>
    <row r="5" spans="1:4" ht="15.75" customHeight="1" thickBot="1" x14ac:dyDescent="0.25">
      <c r="A5" s="62" t="str">
        <f>IF('[1]Stile &amp; Rail Profiles'!G5&lt;&gt;"",'[1]Stile &amp; Rail Profiles'!G5,"")</f>
        <v>SR91</v>
      </c>
      <c r="B5" s="63">
        <f>IF('[1]Stile &amp; Rail Profiles'!H5&lt;&gt;"",'[1]Stile &amp; Rail Profiles'!H5,"")</f>
        <v>16.13224598</v>
      </c>
      <c r="C5" s="64">
        <f t="shared" si="0"/>
        <v>0.63512779448818901</v>
      </c>
      <c r="D5" s="65" t="str">
        <f>IF(B5&lt;&gt;"",VLOOKUP(B5/25.4,'[1]Compatibility Values'!$D$5:$E$85,2,TRUE),"")</f>
        <v>5/8</v>
      </c>
    </row>
    <row r="6" spans="1:4" ht="15.75" customHeight="1" thickBot="1" x14ac:dyDescent="0.25">
      <c r="A6" s="58" t="str">
        <f>IF('[1]Stile &amp; Rail Profiles'!G6&lt;&gt;"",'[1]Stile &amp; Rail Profiles'!G6,"")</f>
        <v>SR92</v>
      </c>
      <c r="B6" s="59">
        <f>IF('[1]Stile &amp; Rail Profiles'!H6&lt;&gt;"",'[1]Stile &amp; Rail Profiles'!H6,"")</f>
        <v>1.5874999999999999</v>
      </c>
      <c r="C6" s="61">
        <f t="shared" si="0"/>
        <v>6.25E-2</v>
      </c>
      <c r="D6" s="60" t="str">
        <f>IF(B6&lt;&gt;"",VLOOKUP(B6/25.4,'[1]Compatibility Values'!$D$5:$E$85,2,TRUE),"")</f>
        <v>1/16</v>
      </c>
    </row>
    <row r="7" spans="1:4" ht="15.75" customHeight="1" thickBot="1" x14ac:dyDescent="0.25">
      <c r="A7" s="62" t="str">
        <f>IF('[1]Stile &amp; Rail Profiles'!G7&lt;&gt;"",'[1]Stile &amp; Rail Profiles'!G7,"")</f>
        <v>SR93</v>
      </c>
      <c r="B7" s="63">
        <f>IF('[1]Stile &amp; Rail Profiles'!H7&lt;&gt;"",'[1]Stile &amp; Rail Profiles'!H7,"")</f>
        <v>8.8736272599999992</v>
      </c>
      <c r="C7" s="64">
        <f t="shared" si="0"/>
        <v>0.34935540393700787</v>
      </c>
      <c r="D7" s="76" t="s">
        <v>25</v>
      </c>
    </row>
    <row r="8" spans="1:4" ht="15.75" customHeight="1" thickBot="1" x14ac:dyDescent="0.25">
      <c r="A8" s="58" t="str">
        <f>IF('[1]Stile &amp; Rail Profiles'!G8&lt;&gt;"",'[1]Stile &amp; Rail Profiles'!G8,"")</f>
        <v>SR94</v>
      </c>
      <c r="B8" s="59">
        <f>IF('[1]Stile &amp; Rail Profiles'!H8&lt;&gt;"",'[1]Stile &amp; Rail Profiles'!H8,"")</f>
        <v>16.585772120000001</v>
      </c>
      <c r="C8" s="61">
        <f t="shared" si="0"/>
        <v>0.65298315433070875</v>
      </c>
      <c r="D8" s="74" t="s">
        <v>29</v>
      </c>
    </row>
    <row r="9" spans="1:4" ht="15.75" customHeight="1" thickBot="1" x14ac:dyDescent="0.25">
      <c r="A9" s="62" t="str">
        <f>IF('[1]Stile &amp; Rail Profiles'!G9&lt;&gt;"",'[1]Stile &amp; Rail Profiles'!G9,"")</f>
        <v>SR95</v>
      </c>
      <c r="B9" s="63">
        <f>IF('[1]Stile &amp; Rail Profiles'!H9&lt;&gt;"",'[1]Stile &amp; Rail Profiles'!H9,"")</f>
        <v>15.172794590000001</v>
      </c>
      <c r="C9" s="64">
        <f t="shared" si="0"/>
        <v>0.59735411771653546</v>
      </c>
      <c r="D9" s="76" t="s">
        <v>26</v>
      </c>
    </row>
    <row r="10" spans="1:4" ht="15.75" customHeight="1" thickBot="1" x14ac:dyDescent="0.25">
      <c r="A10" s="58" t="str">
        <f>IF('[1]Stile &amp; Rail Profiles'!G10&lt;&gt;"",'[1]Stile &amp; Rail Profiles'!G10,"")</f>
        <v>SR96</v>
      </c>
      <c r="B10" s="59">
        <f>IF('[1]Stile &amp; Rail Profiles'!H10&lt;&gt;"",'[1]Stile &amp; Rail Profiles'!H10,"")</f>
        <v>5.9812500000000002</v>
      </c>
      <c r="C10" s="61">
        <f t="shared" si="0"/>
        <v>0.23548228346456695</v>
      </c>
      <c r="D10" s="74" t="s">
        <v>44</v>
      </c>
    </row>
    <row r="11" spans="1:4" ht="15.75" customHeight="1" thickBot="1" x14ac:dyDescent="0.25">
      <c r="A11" s="62" t="str">
        <f>IF('[1]Stile &amp; Rail Profiles'!G11&lt;&gt;"",'[1]Stile &amp; Rail Profiles'!G11,"")</f>
        <v>SR97</v>
      </c>
      <c r="B11" s="63">
        <f>IF('[1]Stile &amp; Rail Profiles'!H11&lt;&gt;"",'[1]Stile &amp; Rail Profiles'!H11,"")</f>
        <v>3.1734585399999999</v>
      </c>
      <c r="C11" s="64">
        <f t="shared" si="0"/>
        <v>0.1249393125984252</v>
      </c>
      <c r="D11" s="76" t="s">
        <v>47</v>
      </c>
    </row>
    <row r="12" spans="1:4" ht="15.75" customHeight="1" thickBot="1" x14ac:dyDescent="0.25">
      <c r="A12" s="58" t="str">
        <f>IF('[1]Stile &amp; Rail Profiles'!G12&lt;&gt;"",'[1]Stile &amp; Rail Profiles'!G12,"")</f>
        <v>SR98</v>
      </c>
      <c r="B12" s="59">
        <f>IF('[1]Stile &amp; Rail Profiles'!H12&lt;&gt;"",'[1]Stile &amp; Rail Profiles'!H12,"")</f>
        <v>7.1437499999999998</v>
      </c>
      <c r="C12" s="61">
        <f t="shared" si="0"/>
        <v>0.28125</v>
      </c>
      <c r="D12" s="74" t="s">
        <v>24</v>
      </c>
    </row>
    <row r="13" spans="1:4" ht="15.75" customHeight="1" thickBot="1" x14ac:dyDescent="0.25">
      <c r="A13" s="62" t="str">
        <f>IF('[1]Stile &amp; Rail Profiles'!G13&lt;&gt;"",'[1]Stile &amp; Rail Profiles'!G13,"")</f>
        <v>SR99</v>
      </c>
      <c r="B13" s="63">
        <f>IF('[1]Stile &amp; Rail Profiles'!H13&lt;&gt;"",'[1]Stile &amp; Rail Profiles'!H13,"")</f>
        <v>5.8214885699999996</v>
      </c>
      <c r="C13" s="64">
        <f t="shared" si="0"/>
        <v>0.22919246338582677</v>
      </c>
      <c r="D13" s="76" t="s">
        <v>38</v>
      </c>
    </row>
    <row r="14" spans="1:4" ht="15.75" customHeight="1" thickBot="1" x14ac:dyDescent="0.25">
      <c r="A14" s="58" t="str">
        <f>IF('[1]Stile &amp; Rail Profiles'!G14&lt;&gt;"",'[1]Stile &amp; Rail Profiles'!G14,"")</f>
        <v>SR107</v>
      </c>
      <c r="B14" s="59">
        <f>IF('[1]Stile &amp; Rail Profiles'!H14&lt;&gt;"",'[1]Stile &amp; Rail Profiles'!H14,"")</f>
        <v>6.35</v>
      </c>
      <c r="C14" s="61">
        <f t="shared" si="0"/>
        <v>0.25</v>
      </c>
      <c r="D14" s="60" t="str">
        <f>IF(B14&lt;&gt;"",VLOOKUP(B14/25.4,'[1]Compatibility Values'!$D$5:$E$85,2,TRUE),"")</f>
        <v>1/4</v>
      </c>
    </row>
    <row r="15" spans="1:4" ht="15.75" customHeight="1" thickBot="1" x14ac:dyDescent="0.25">
      <c r="A15" s="62" t="str">
        <f>IF('[1]Stile &amp; Rail Profiles'!G15&lt;&gt;"",'[1]Stile &amp; Rail Profiles'!G15,"")</f>
        <v>SR107TC</v>
      </c>
      <c r="B15" s="63">
        <f>IF('[1]Stile &amp; Rail Profiles'!H15&lt;&gt;"",'[1]Stile &amp; Rail Profiles'!H15,"")</f>
        <v>6.35</v>
      </c>
      <c r="C15" s="64">
        <f t="shared" si="0"/>
        <v>0.25</v>
      </c>
      <c r="D15" s="65" t="str">
        <f>IF(B15&lt;&gt;"",VLOOKUP(B15/25.4,'[1]Compatibility Values'!$D$5:$E$85,2,TRUE),"")</f>
        <v>1/4</v>
      </c>
    </row>
    <row r="16" spans="1:4" ht="15.75" customHeight="1" thickBot="1" x14ac:dyDescent="0.25">
      <c r="A16" s="58" t="str">
        <f>IF('[1]Stile &amp; Rail Profiles'!G16&lt;&gt;"",'[1]Stile &amp; Rail Profiles'!G16,"")</f>
        <v>SR109</v>
      </c>
      <c r="B16" s="59">
        <f>IF('[1]Stile &amp; Rail Profiles'!H16&lt;&gt;"",'[1]Stile &amp; Rail Profiles'!H16,"")</f>
        <v>9.5757999999999992</v>
      </c>
      <c r="C16" s="61">
        <f t="shared" si="0"/>
        <v>0.377</v>
      </c>
      <c r="D16" s="60" t="str">
        <f>IF(B16&lt;&gt;"",VLOOKUP(B16/25.4,'[1]Compatibility Values'!$D$5:$E$85,2,TRUE),"")</f>
        <v>3/8</v>
      </c>
    </row>
    <row r="17" spans="1:4" ht="15.75" customHeight="1" thickBot="1" x14ac:dyDescent="0.25">
      <c r="A17" s="62" t="str">
        <f>IF('[1]Stile &amp; Rail Profiles'!G17&lt;&gt;"",'[1]Stile &amp; Rail Profiles'!G17,"")</f>
        <v>SR110</v>
      </c>
      <c r="B17" s="63">
        <f>IF('[1]Stile &amp; Rail Profiles'!H17&lt;&gt;"",'[1]Stile &amp; Rail Profiles'!H17,"")</f>
        <v>12.575799999999999</v>
      </c>
      <c r="C17" s="64">
        <f t="shared" si="0"/>
        <v>0.49511023622047245</v>
      </c>
      <c r="D17" s="76" t="s">
        <v>45</v>
      </c>
    </row>
    <row r="18" spans="1:4" ht="15.75" customHeight="1" x14ac:dyDescent="0.2">
      <c r="A18" s="58" t="str">
        <f>IF('[1]Stile &amp; Rail Profiles'!G18&lt;&gt;"",'[1]Stile &amp; Rail Profiles'!G18,"")</f>
        <v>SR210</v>
      </c>
      <c r="B18" s="59">
        <f>IF('[1]Stile &amp; Rail Profiles'!H18&lt;&gt;"",'[1]Stile &amp; Rail Profiles'!H18,"")</f>
        <v>9.8423660999999996</v>
      </c>
      <c r="C18" s="61">
        <f t="shared" si="0"/>
        <v>0.38749472834645671</v>
      </c>
      <c r="D18" s="60" t="str">
        <f>IF(B18&lt;&gt;"",VLOOKUP(B18/25.4,'[1]Compatibility Values'!$D$5:$E$85,2,TRUE),"")</f>
        <v>3/8</v>
      </c>
    </row>
    <row r="19" spans="1:4" ht="15.75" customHeight="1" x14ac:dyDescent="0.2">
      <c r="A19"/>
      <c r="B19"/>
      <c r="C19"/>
    </row>
    <row r="20" spans="1:4" ht="15.75" customHeight="1" x14ac:dyDescent="0.2">
      <c r="A20"/>
      <c r="B20"/>
      <c r="C20"/>
    </row>
    <row r="21" spans="1:4" ht="15.75" customHeight="1" x14ac:dyDescent="0.2">
      <c r="A21"/>
      <c r="B21"/>
      <c r="C21"/>
    </row>
    <row r="22" spans="1:4" ht="15.75" customHeight="1" x14ac:dyDescent="0.2">
      <c r="A22"/>
      <c r="B22"/>
      <c r="C22"/>
    </row>
    <row r="23" spans="1:4" ht="15.75" customHeight="1" x14ac:dyDescent="0.2">
      <c r="A23"/>
      <c r="B23"/>
      <c r="C23"/>
    </row>
    <row r="24" spans="1:4" ht="15.75" customHeight="1" x14ac:dyDescent="0.2">
      <c r="A24"/>
      <c r="B24"/>
      <c r="C24"/>
    </row>
    <row r="25" spans="1:4" ht="15.75" customHeight="1" x14ac:dyDescent="0.2">
      <c r="A25"/>
      <c r="B25"/>
      <c r="C25"/>
    </row>
    <row r="26" spans="1:4" ht="15.75" customHeight="1" x14ac:dyDescent="0.2">
      <c r="A26"/>
      <c r="B26"/>
      <c r="C26"/>
    </row>
    <row r="27" spans="1:4" ht="15.75" customHeight="1" x14ac:dyDescent="0.2">
      <c r="A27"/>
      <c r="B27"/>
      <c r="C27"/>
    </row>
    <row r="28" spans="1:4" ht="15.75" customHeight="1" x14ac:dyDescent="0.2">
      <c r="A28"/>
      <c r="B28"/>
      <c r="C28"/>
    </row>
    <row r="29" spans="1:4" ht="15.75" customHeight="1" x14ac:dyDescent="0.2">
      <c r="A29"/>
      <c r="B29"/>
      <c r="C29"/>
    </row>
    <row r="30" spans="1:4" ht="15.75" customHeight="1" x14ac:dyDescent="0.2">
      <c r="A30"/>
      <c r="B30"/>
      <c r="C30"/>
    </row>
    <row r="31" spans="1:4" ht="15.75" customHeight="1" x14ac:dyDescent="0.2">
      <c r="A31"/>
      <c r="B31"/>
      <c r="C31"/>
    </row>
    <row r="32" spans="1:4" ht="15.75" customHeight="1" x14ac:dyDescent="0.2">
      <c r="A32"/>
      <c r="B32"/>
      <c r="C32"/>
    </row>
    <row r="33" spans="1:3" ht="15.75" customHeight="1" x14ac:dyDescent="0.2">
      <c r="A33"/>
      <c r="B33"/>
      <c r="C33"/>
    </row>
    <row r="34" spans="1:3" ht="15.75" customHeight="1" x14ac:dyDescent="0.2">
      <c r="A34"/>
      <c r="B34"/>
      <c r="C34"/>
    </row>
    <row r="35" spans="1:3" ht="15.75" customHeight="1" x14ac:dyDescent="0.2">
      <c r="A35"/>
      <c r="B35"/>
      <c r="C35"/>
    </row>
    <row r="36" spans="1:3" ht="15.75" customHeight="1" x14ac:dyDescent="0.2">
      <c r="A36"/>
      <c r="B36"/>
      <c r="C36"/>
    </row>
    <row r="37" spans="1:3" ht="15.75" customHeight="1" x14ac:dyDescent="0.2">
      <c r="A37"/>
      <c r="B37"/>
      <c r="C37"/>
    </row>
    <row r="38" spans="1:3" ht="15.75" customHeight="1" x14ac:dyDescent="0.2">
      <c r="A38"/>
      <c r="B38"/>
      <c r="C38"/>
    </row>
  </sheetData>
  <sheetProtection selectLockedCells="1"/>
  <mergeCells count="1">
    <mergeCell ref="A1:D1"/>
  </mergeCells>
  <phoneticPr fontId="1" type="noConversion"/>
  <pageMargins left="0.75" right="0" top="0.5" bottom="0" header="0" footer="0"/>
  <pageSetup orientation="portrait" horizontalDpi="300" verticalDpi="300" r:id="rId1"/>
  <headerFooter alignWithMargins="0"/>
  <ignoredErrors>
    <ignoredError sqref="D7 D12:D13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8"/>
    <pageSetUpPr fitToPage="1"/>
  </sheetPr>
  <dimension ref="A1:E207"/>
  <sheetViews>
    <sheetView workbookViewId="0">
      <pane xSplit="1" ySplit="2" topLeftCell="B3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RowHeight="15.75" customHeight="1" x14ac:dyDescent="0.2"/>
  <cols>
    <col min="1" max="1" width="16.7109375" style="3" customWidth="1"/>
    <col min="2" max="2" width="25.7109375" style="5" customWidth="1"/>
    <col min="3" max="3" width="25.7109375" style="6" customWidth="1"/>
    <col min="4" max="4" width="30.7109375" style="6" customWidth="1"/>
  </cols>
  <sheetData>
    <row r="1" spans="1:4" s="1" customFormat="1" ht="20.100000000000001" customHeight="1" thickBot="1" x14ac:dyDescent="0.3">
      <c r="A1" s="254" t="s">
        <v>10</v>
      </c>
      <c r="B1" s="254"/>
      <c r="C1" s="254"/>
      <c r="D1" s="254"/>
    </row>
    <row r="2" spans="1:4" s="2" customFormat="1" ht="35.1" customHeight="1" thickBot="1" x14ac:dyDescent="0.3">
      <c r="A2" s="4" t="s">
        <v>0</v>
      </c>
      <c r="B2" s="14" t="s">
        <v>5</v>
      </c>
      <c r="C2" s="15" t="s">
        <v>6</v>
      </c>
      <c r="D2" s="15" t="s">
        <v>7</v>
      </c>
    </row>
    <row r="3" spans="1:4" ht="15.75" customHeight="1" x14ac:dyDescent="0.2">
      <c r="A3" s="11" t="str">
        <f>IF('[1]Outside Edges'!$A3&lt;&gt;"",'[1]Outside Edges'!$A3,"")</f>
        <v>D1</v>
      </c>
      <c r="B3" s="20">
        <f>IF('[1]Outside Edges'!$B3&lt;&gt;"",'[1]Outside Edges'!$B3,"")</f>
        <v>12.7</v>
      </c>
      <c r="C3" s="23">
        <f>IF(B3&lt;&gt;"",B3/25.4,"")</f>
        <v>0.5</v>
      </c>
      <c r="D3" s="26" t="str">
        <f>IF(B3&lt;&gt;"",VLOOKUP(B3/25.4,'[1]Compatibility Values'!$D$5:$E$85,2,TRUE),"")</f>
        <v>1/2</v>
      </c>
    </row>
    <row r="4" spans="1:4" ht="15.75" customHeight="1" x14ac:dyDescent="0.2">
      <c r="A4" s="12" t="str">
        <f>IF('[1]Outside Edges'!$A4&lt;&gt;"",'[1]Outside Edges'!$A4,"")</f>
        <v>D2</v>
      </c>
      <c r="B4" s="21">
        <f>IF('[1]Outside Edges'!$B4&lt;&gt;"",'[1]Outside Edges'!$B4,"")</f>
        <v>9.9139343199999992</v>
      </c>
      <c r="C4" s="24">
        <f>IF(B4&lt;&gt;"",B4/25.4,"")</f>
        <v>0.39031237480314962</v>
      </c>
      <c r="D4" s="27" t="str">
        <f>IF(B4&lt;&gt;"",VLOOKUP(B4/25.4,'[1]Compatibility Values'!$D$5:$E$85,2,TRUE),"")</f>
        <v>3/8</v>
      </c>
    </row>
    <row r="5" spans="1:4" ht="15.75" customHeight="1" x14ac:dyDescent="0.2">
      <c r="A5" s="13" t="str">
        <f>IF('[1]Outside Edges'!$A5&lt;&gt;"",'[1]Outside Edges'!$A5,"")</f>
        <v>D3</v>
      </c>
      <c r="B5" s="22">
        <f>IF('[1]Outside Edges'!$B5&lt;&gt;"",'[1]Outside Edges'!$B5,"")</f>
        <v>12.167308480000001</v>
      </c>
      <c r="C5" s="25">
        <f>IF(B5&lt;&gt;"",B5/25.4,"")</f>
        <v>0.47902789291338588</v>
      </c>
      <c r="D5" s="70" t="s">
        <v>23</v>
      </c>
    </row>
    <row r="6" spans="1:4" ht="15.75" customHeight="1" x14ac:dyDescent="0.2">
      <c r="A6" s="12" t="str">
        <f>IF('[1]Outside Edges'!$A6&lt;&gt;"",'[1]Outside Edges'!$A6,"")</f>
        <v>D4</v>
      </c>
      <c r="B6" s="21">
        <f>IF('[1]Outside Edges'!$B6&lt;&gt;"",'[1]Outside Edges'!$B6,"")</f>
        <v>0</v>
      </c>
      <c r="C6" s="24">
        <f t="shared" ref="C6:C69" si="0">IF(B6&lt;&gt;"",B6/25.4,"")</f>
        <v>0</v>
      </c>
      <c r="D6" s="27">
        <f>IF(B6&lt;&gt;"",VLOOKUP(B6/25.4,'[1]Compatibility Values'!$D$5:$E$85,2,TRUE),"")</f>
        <v>0</v>
      </c>
    </row>
    <row r="7" spans="1:4" ht="15.75" customHeight="1" x14ac:dyDescent="0.2">
      <c r="A7" s="13" t="str">
        <f>IF('[1]Outside Edges'!$A7&lt;&gt;"",'[1]Outside Edges'!$A7,"")</f>
        <v>D5</v>
      </c>
      <c r="B7" s="22">
        <f>IF('[1]Outside Edges'!$B7&lt;&gt;"",'[1]Outside Edges'!$B7,"")</f>
        <v>7.1995655300000001</v>
      </c>
      <c r="C7" s="25">
        <f t="shared" si="0"/>
        <v>0.28344746181102365</v>
      </c>
      <c r="D7" s="70" t="s">
        <v>24</v>
      </c>
    </row>
    <row r="8" spans="1:4" ht="15.75" customHeight="1" x14ac:dyDescent="0.2">
      <c r="A8" s="12" t="str">
        <f>IF('[1]Outside Edges'!$A8&lt;&gt;"",'[1]Outside Edges'!$A8,"")</f>
        <v>D6</v>
      </c>
      <c r="B8" s="21">
        <f>IF('[1]Outside Edges'!$B8&lt;&gt;"",'[1]Outside Edges'!$B8,"")</f>
        <v>8.1344545000000004</v>
      </c>
      <c r="C8" s="24">
        <f t="shared" si="0"/>
        <v>0.32025411417322835</v>
      </c>
      <c r="D8" s="27" t="str">
        <f>IF(B8&lt;&gt;"",VLOOKUP(B8/25.4,'[1]Compatibility Values'!$D$5:$E$85,2,TRUE),"")</f>
        <v>5/16</v>
      </c>
    </row>
    <row r="9" spans="1:4" ht="15.75" customHeight="1" x14ac:dyDescent="0.2">
      <c r="A9" s="13" t="str">
        <f>IF('[1]Outside Edges'!$A9&lt;&gt;"",'[1]Outside Edges'!$A9,"")</f>
        <v>D7</v>
      </c>
      <c r="B9" s="22">
        <f>IF('[1]Outside Edges'!$B9&lt;&gt;"",'[1]Outside Edges'!$B9,"")</f>
        <v>0</v>
      </c>
      <c r="C9" s="25">
        <f t="shared" si="0"/>
        <v>0</v>
      </c>
      <c r="D9" s="28">
        <f>IF(B9&lt;&gt;"",VLOOKUP(B9/25.4,'[1]Compatibility Values'!$D$5:$E$85,2,TRUE),"")</f>
        <v>0</v>
      </c>
    </row>
    <row r="10" spans="1:4" ht="15.75" customHeight="1" x14ac:dyDescent="0.2">
      <c r="A10" s="12" t="str">
        <f>IF('[1]Outside Edges'!$A10&lt;&gt;"",'[1]Outside Edges'!$A10,"")</f>
        <v>D8</v>
      </c>
      <c r="B10" s="21">
        <f>IF('[1]Outside Edges'!$B10&lt;&gt;"",'[1]Outside Edges'!$B10,"")</f>
        <v>8.6948415499999996</v>
      </c>
      <c r="C10" s="24">
        <f t="shared" si="0"/>
        <v>0.34231659645669293</v>
      </c>
      <c r="D10" s="71" t="s">
        <v>25</v>
      </c>
    </row>
    <row r="11" spans="1:4" ht="15.75" customHeight="1" x14ac:dyDescent="0.2">
      <c r="A11" s="13" t="str">
        <f>IF('[1]Outside Edges'!$A11&lt;&gt;"",'[1]Outside Edges'!$A11,"")</f>
        <v>D9</v>
      </c>
      <c r="B11" s="22">
        <f>IF('[1]Outside Edges'!$B11&lt;&gt;"",'[1]Outside Edges'!$B11,"")</f>
        <v>15.84797346</v>
      </c>
      <c r="C11" s="25">
        <f t="shared" si="0"/>
        <v>0.62393596299212606</v>
      </c>
      <c r="D11" s="28" t="str">
        <f>IF(B11&lt;&gt;"",VLOOKUP(B11/25.4,'[1]Compatibility Values'!$D$5:$E$85,2,TRUE),"")</f>
        <v>19/32</v>
      </c>
    </row>
    <row r="12" spans="1:4" ht="15.75" customHeight="1" x14ac:dyDescent="0.2">
      <c r="A12" s="12" t="str">
        <f>IF('[1]Outside Edges'!$A12&lt;&gt;"",'[1]Outside Edges'!$A12,"")</f>
        <v>D10</v>
      </c>
      <c r="B12" s="21">
        <f>IF('[1]Outside Edges'!$B12&lt;&gt;"",'[1]Outside Edges'!$B12,"")</f>
        <v>10.795</v>
      </c>
      <c r="C12" s="24">
        <f t="shared" si="0"/>
        <v>0.42500000000000004</v>
      </c>
      <c r="D12" s="27" t="str">
        <f>IF(B12&lt;&gt;"",VLOOKUP(B12/25.4,'[1]Compatibility Values'!$D$5:$E$85,2,TRUE),"")</f>
        <v>13/32</v>
      </c>
    </row>
    <row r="13" spans="1:4" ht="15.75" customHeight="1" x14ac:dyDescent="0.2">
      <c r="A13" s="13" t="str">
        <f>IF('[1]Outside Edges'!$A13&lt;&gt;"",'[1]Outside Edges'!$A13,"")</f>
        <v>D11</v>
      </c>
      <c r="B13" s="22">
        <f>IF('[1]Outside Edges'!$B13&lt;&gt;"",'[1]Outside Edges'!$B13,"")</f>
        <v>15.4305</v>
      </c>
      <c r="C13" s="25">
        <f t="shared" si="0"/>
        <v>0.60750000000000004</v>
      </c>
      <c r="D13" s="70" t="s">
        <v>26</v>
      </c>
    </row>
    <row r="14" spans="1:4" ht="15.75" customHeight="1" x14ac:dyDescent="0.2">
      <c r="A14" s="12" t="str">
        <f>IF('[1]Outside Edges'!$A14&lt;&gt;"",'[1]Outside Edges'!$A14,"")</f>
        <v>D12</v>
      </c>
      <c r="B14" s="21">
        <f>IF('[1]Outside Edges'!$B14&lt;&gt;"",'[1]Outside Edges'!$B14,"")</f>
        <v>9.20242</v>
      </c>
      <c r="C14" s="24">
        <f t="shared" si="0"/>
        <v>0.36230000000000001</v>
      </c>
      <c r="D14" s="27" t="str">
        <f>IF(B14&lt;&gt;"",VLOOKUP(B14/25.4,'[1]Compatibility Values'!$D$5:$E$85,2,TRUE),"")</f>
        <v>11/32</v>
      </c>
    </row>
    <row r="15" spans="1:4" ht="15.75" customHeight="1" x14ac:dyDescent="0.2">
      <c r="A15" s="13" t="str">
        <f>IF('[1]Outside Edges'!$A15&lt;&gt;"",'[1]Outside Edges'!$A15,"")</f>
        <v>D13</v>
      </c>
      <c r="B15" s="22">
        <f>IF('[1]Outside Edges'!$B15&lt;&gt;"",'[1]Outside Edges'!$B15,"")</f>
        <v>9.6519999999999992</v>
      </c>
      <c r="C15" s="25">
        <f t="shared" si="0"/>
        <v>0.38</v>
      </c>
      <c r="D15" s="28" t="str">
        <f>IF(B15&lt;&gt;"",VLOOKUP(B15/25.4,'[1]Compatibility Values'!$D$5:$E$85,2,TRUE),"")</f>
        <v>3/8</v>
      </c>
    </row>
    <row r="16" spans="1:4" ht="15.75" customHeight="1" x14ac:dyDescent="0.2">
      <c r="A16" s="12" t="str">
        <f>IF('[1]Outside Edges'!$A16&lt;&gt;"",'[1]Outside Edges'!$A16,"")</f>
        <v>D14</v>
      </c>
      <c r="B16" s="21">
        <f>IF('[1]Outside Edges'!$B16&lt;&gt;"",'[1]Outside Edges'!$B16,"")</f>
        <v>13.97</v>
      </c>
      <c r="C16" s="24">
        <f t="shared" si="0"/>
        <v>0.55000000000000004</v>
      </c>
      <c r="D16" s="27" t="str">
        <f>IF(B16&lt;&gt;"",VLOOKUP(B16/25.4,'[1]Compatibility Values'!$D$5:$E$85,2,TRUE),"")</f>
        <v>17/32</v>
      </c>
    </row>
    <row r="17" spans="1:4" ht="15.75" customHeight="1" x14ac:dyDescent="0.2">
      <c r="A17" s="13" t="str">
        <f>IF('[1]Outside Edges'!$A17&lt;&gt;"",'[1]Outside Edges'!$A17,"")</f>
        <v>D15</v>
      </c>
      <c r="B17" s="22">
        <f>IF('[1]Outside Edges'!$B17&lt;&gt;"",'[1]Outside Edges'!$B17,"")</f>
        <v>9.4593762300000002</v>
      </c>
      <c r="C17" s="25">
        <f t="shared" si="0"/>
        <v>0.37241638700787405</v>
      </c>
      <c r="D17" s="28" t="str">
        <f>IF(B17&lt;&gt;"",VLOOKUP(B17/25.4,'[1]Compatibility Values'!$D$5:$E$85,2,TRUE),"")</f>
        <v>11/32</v>
      </c>
    </row>
    <row r="18" spans="1:4" ht="15.75" customHeight="1" x14ac:dyDescent="0.2">
      <c r="A18" s="12" t="str">
        <f>IF('[1]Outside Edges'!$A18&lt;&gt;"",'[1]Outside Edges'!$A18,"")</f>
        <v>D16</v>
      </c>
      <c r="B18" s="21">
        <f>IF('[1]Outside Edges'!$B18&lt;&gt;"",'[1]Outside Edges'!$B18,"")</f>
        <v>1.5181882499999999</v>
      </c>
      <c r="C18" s="24">
        <f t="shared" si="0"/>
        <v>5.977119094488189E-2</v>
      </c>
      <c r="D18" s="27" t="str">
        <f>IF(B18&lt;&gt;"",VLOOKUP(B18/25.4,'[1]Compatibility Values'!$D$5:$E$85,2,TRUE),"")</f>
        <v>1/32</v>
      </c>
    </row>
    <row r="19" spans="1:4" ht="15.75" customHeight="1" x14ac:dyDescent="0.2">
      <c r="A19" s="13" t="str">
        <f>IF('[1]Outside Edges'!$A19&lt;&gt;"",'[1]Outside Edges'!$A19,"")</f>
        <v>D17</v>
      </c>
      <c r="B19" s="22">
        <f>IF('[1]Outside Edges'!$B19&lt;&gt;"",'[1]Outside Edges'!$B19,"")</f>
        <v>6.35</v>
      </c>
      <c r="C19" s="25">
        <f t="shared" si="0"/>
        <v>0.25</v>
      </c>
      <c r="D19" s="28" t="str">
        <f>IF(B19&lt;&gt;"",VLOOKUP(B19/25.4,'[1]Compatibility Values'!$D$5:$E$85,2,TRUE),"")</f>
        <v>1/4</v>
      </c>
    </row>
    <row r="20" spans="1:4" ht="15.75" customHeight="1" x14ac:dyDescent="0.2">
      <c r="A20" s="12" t="str">
        <f>IF('[1]Outside Edges'!$A20&lt;&gt;"",'[1]Outside Edges'!$A20,"")</f>
        <v>D18</v>
      </c>
      <c r="B20" s="21">
        <f>IF('[1]Outside Edges'!$B20&lt;&gt;"",'[1]Outside Edges'!$B20,"")</f>
        <v>6.35</v>
      </c>
      <c r="C20" s="24">
        <f t="shared" si="0"/>
        <v>0.25</v>
      </c>
      <c r="D20" s="27" t="str">
        <f>IF(B20&lt;&gt;"",VLOOKUP(B20/25.4,'[1]Compatibility Values'!$D$5:$E$85,2,TRUE),"")</f>
        <v>1/4</v>
      </c>
    </row>
    <row r="21" spans="1:4" ht="15.75" customHeight="1" x14ac:dyDescent="0.2">
      <c r="A21" s="13" t="str">
        <f>IF('[1]Outside Edges'!$A21&lt;&gt;"",'[1]Outside Edges'!$A21,"")</f>
        <v>D19</v>
      </c>
      <c r="B21" s="22">
        <f>IF('[1]Outside Edges'!$B21&lt;&gt;"",'[1]Outside Edges'!$B21,"")</f>
        <v>8.4002604099999996</v>
      </c>
      <c r="C21" s="25">
        <f t="shared" si="0"/>
        <v>0.33071891377952756</v>
      </c>
      <c r="D21" s="70" t="s">
        <v>25</v>
      </c>
    </row>
    <row r="22" spans="1:4" ht="15.75" customHeight="1" x14ac:dyDescent="0.2">
      <c r="A22" s="12" t="str">
        <f>IF('[1]Outside Edges'!$A22&lt;&gt;"",'[1]Outside Edges'!$A22,"")</f>
        <v>D20</v>
      </c>
      <c r="B22" s="21">
        <f>IF('[1]Outside Edges'!$B22&lt;&gt;"",'[1]Outside Edges'!$B22,"")</f>
        <v>8.4002604099999996</v>
      </c>
      <c r="C22" s="24">
        <f t="shared" si="0"/>
        <v>0.33071891377952756</v>
      </c>
      <c r="D22" s="71" t="s">
        <v>25</v>
      </c>
    </row>
    <row r="23" spans="1:4" ht="15.75" customHeight="1" x14ac:dyDescent="0.2">
      <c r="A23" s="13" t="str">
        <f>IF('[1]Outside Edges'!$A23&lt;&gt;"",'[1]Outside Edges'!$A23,"")</f>
        <v>D21</v>
      </c>
      <c r="B23" s="22">
        <f>IF('[1]Outside Edges'!$B23&lt;&gt;"",'[1]Outside Edges'!$B23,"")</f>
        <v>4.0004999999999997</v>
      </c>
      <c r="C23" s="25">
        <f t="shared" si="0"/>
        <v>0.1575</v>
      </c>
      <c r="D23" s="70" t="s">
        <v>27</v>
      </c>
    </row>
    <row r="24" spans="1:4" ht="15.75" customHeight="1" x14ac:dyDescent="0.2">
      <c r="A24" s="12" t="str">
        <f>IF('[1]Outside Edges'!$A24&lt;&gt;"",'[1]Outside Edges'!$A24,"")</f>
        <v>D22</v>
      </c>
      <c r="B24" s="21">
        <f>IF('[1]Outside Edges'!$B24&lt;&gt;"",'[1]Outside Edges'!$B24,"")</f>
        <v>15.84693092</v>
      </c>
      <c r="C24" s="24">
        <f t="shared" si="0"/>
        <v>0.62389491811023623</v>
      </c>
      <c r="D24" s="27" t="str">
        <f>IF(B24&lt;&gt;"",VLOOKUP(B24/25.4,'[1]Compatibility Values'!$D$5:$E$85,2,TRUE),"")</f>
        <v>19/32</v>
      </c>
    </row>
    <row r="25" spans="1:4" ht="15.75" customHeight="1" x14ac:dyDescent="0.2">
      <c r="A25" s="13" t="str">
        <f>IF('[1]Outside Edges'!$A25&lt;&gt;"",'[1]Outside Edges'!$A25,"")</f>
        <v>D23</v>
      </c>
      <c r="B25" s="22">
        <f>IF('[1]Outside Edges'!$B25&lt;&gt;"",'[1]Outside Edges'!$B25,"")</f>
        <v>4.76928968</v>
      </c>
      <c r="C25" s="25">
        <f t="shared" si="0"/>
        <v>0.18776731023622048</v>
      </c>
      <c r="D25" s="28" t="str">
        <f>IF(B25&lt;&gt;"",VLOOKUP(B25/25.4,'[1]Compatibility Values'!$D$5:$E$85,2,TRUE),"")</f>
        <v>3/16</v>
      </c>
    </row>
    <row r="26" spans="1:4" ht="15.75" customHeight="1" x14ac:dyDescent="0.2">
      <c r="A26" s="12" t="str">
        <f>IF('[1]Outside Edges'!$A26&lt;&gt;"",'[1]Outside Edges'!$A26,"")</f>
        <v>D24</v>
      </c>
      <c r="B26" s="21">
        <f>IF('[1]Outside Edges'!$B26&lt;&gt;"",'[1]Outside Edges'!$B26,"")</f>
        <v>6.35</v>
      </c>
      <c r="C26" s="24">
        <f t="shared" si="0"/>
        <v>0.25</v>
      </c>
      <c r="D26" s="27" t="str">
        <f>IF(B26&lt;&gt;"",VLOOKUP(B26/25.4,'[1]Compatibility Values'!$D$5:$E$85,2,TRUE),"")</f>
        <v>1/4</v>
      </c>
    </row>
    <row r="27" spans="1:4" ht="15.75" customHeight="1" x14ac:dyDescent="0.2">
      <c r="A27" s="13" t="str">
        <f>IF('[1]Outside Edges'!$A27&lt;&gt;"",'[1]Outside Edges'!$A27,"")</f>
        <v>D25</v>
      </c>
      <c r="B27" s="22">
        <f>IF('[1]Outside Edges'!$B27&lt;&gt;"",'[1]Outside Edges'!$B27,"")</f>
        <v>12.31874854</v>
      </c>
      <c r="C27" s="25">
        <f t="shared" si="0"/>
        <v>0.48499010000000004</v>
      </c>
      <c r="D27" s="28" t="str">
        <f>IF(B27&lt;&gt;"",VLOOKUP(B27/25.4,'[1]Compatibility Values'!$D$5:$E$85,2,TRUE),"")</f>
        <v>15/32</v>
      </c>
    </row>
    <row r="28" spans="1:4" ht="15.75" customHeight="1" x14ac:dyDescent="0.2">
      <c r="A28" s="12" t="str">
        <f>IF('[1]Outside Edges'!$A28&lt;&gt;"",'[1]Outside Edges'!$A28,"")</f>
        <v>D26</v>
      </c>
      <c r="B28" s="21">
        <f>IF('[1]Outside Edges'!$B28&lt;&gt;"",'[1]Outside Edges'!$B28,"")</f>
        <v>6.2229999999999999</v>
      </c>
      <c r="C28" s="24">
        <f t="shared" si="0"/>
        <v>0.245</v>
      </c>
      <c r="D28" s="27" t="str">
        <f>IF(B28&lt;&gt;"",VLOOKUP(B28/25.4,'[1]Compatibility Values'!$D$5:$E$85,2,TRUE),"")</f>
        <v>7/32</v>
      </c>
    </row>
    <row r="29" spans="1:4" ht="15.75" customHeight="1" x14ac:dyDescent="0.2">
      <c r="A29" s="13" t="str">
        <f>IF('[1]Outside Edges'!$A29&lt;&gt;"",'[1]Outside Edges'!$A29,"")</f>
        <v>D27</v>
      </c>
      <c r="B29" s="22">
        <f>IF('[1]Outside Edges'!$B29&lt;&gt;"",'[1]Outside Edges'!$B29,"")</f>
        <v>12.167460289999999</v>
      </c>
      <c r="C29" s="25">
        <f t="shared" si="0"/>
        <v>0.47903386968503936</v>
      </c>
      <c r="D29" s="70" t="s">
        <v>23</v>
      </c>
    </row>
    <row r="30" spans="1:4" ht="15.75" customHeight="1" x14ac:dyDescent="0.2">
      <c r="A30" s="12" t="str">
        <f>IF('[1]Outside Edges'!$A30&lt;&gt;"",'[1]Outside Edges'!$A30,"")</f>
        <v>D28</v>
      </c>
      <c r="B30" s="21">
        <f>IF('[1]Outside Edges'!$B30&lt;&gt;"",'[1]Outside Edges'!$B30,"")</f>
        <v>15.847060000000001</v>
      </c>
      <c r="C30" s="24">
        <f t="shared" si="0"/>
        <v>0.62390000000000012</v>
      </c>
      <c r="D30" s="27" t="str">
        <f>IF(B30&lt;&gt;"",VLOOKUP(B30/25.4,'[1]Compatibility Values'!$D$5:$E$85,2,TRUE),"")</f>
        <v>19/32</v>
      </c>
    </row>
    <row r="31" spans="1:4" ht="15.75" customHeight="1" x14ac:dyDescent="0.2">
      <c r="A31" s="13" t="str">
        <f>IF('[1]Outside Edges'!$A31&lt;&gt;"",'[1]Outside Edges'!$A31,"")</f>
        <v>D29</v>
      </c>
      <c r="B31" s="22">
        <f>IF('[1]Outside Edges'!$B31&lt;&gt;"",'[1]Outside Edges'!$B31,"")</f>
        <v>4.0640000000000001</v>
      </c>
      <c r="C31" s="25">
        <f t="shared" si="0"/>
        <v>0.16</v>
      </c>
      <c r="D31" s="70" t="s">
        <v>27</v>
      </c>
    </row>
    <row r="32" spans="1:4" ht="15.75" customHeight="1" x14ac:dyDescent="0.2">
      <c r="A32" s="12" t="str">
        <f>IF('[1]Outside Edges'!$A32&lt;&gt;"",'[1]Outside Edges'!$A32,"")</f>
        <v>D30</v>
      </c>
      <c r="B32" s="21">
        <f>IF('[1]Outside Edges'!$B32&lt;&gt;"",'[1]Outside Edges'!$B32,"")</f>
        <v>10.012767719999999</v>
      </c>
      <c r="C32" s="24">
        <f t="shared" si="0"/>
        <v>0.3942034535433071</v>
      </c>
      <c r="D32" s="71" t="s">
        <v>22</v>
      </c>
    </row>
    <row r="33" spans="1:4" ht="15.75" customHeight="1" x14ac:dyDescent="0.2">
      <c r="A33" s="13" t="str">
        <f>IF('[1]Outside Edges'!$A33&lt;&gt;"",'[1]Outside Edges'!$A33,"")</f>
        <v>D31</v>
      </c>
      <c r="B33" s="22">
        <f>IF('[1]Outside Edges'!$B33&lt;&gt;"",'[1]Outside Edges'!$B33,"")</f>
        <v>12.167460289999999</v>
      </c>
      <c r="C33" s="25">
        <f t="shared" si="0"/>
        <v>0.47903386968503936</v>
      </c>
      <c r="D33" s="70" t="s">
        <v>23</v>
      </c>
    </row>
    <row r="34" spans="1:4" ht="15.75" customHeight="1" x14ac:dyDescent="0.2">
      <c r="A34" s="12" t="str">
        <f>IF('[1]Outside Edges'!$A34&lt;&gt;"",'[1]Outside Edges'!$A34,"")</f>
        <v>D32</v>
      </c>
      <c r="B34" s="21">
        <f>IF('[1]Outside Edges'!$B34&lt;&gt;"",'[1]Outside Edges'!$B34,"")</f>
        <v>3.1749999999999998</v>
      </c>
      <c r="C34" s="24">
        <f t="shared" si="0"/>
        <v>0.125</v>
      </c>
      <c r="D34" s="27" t="str">
        <f>IF(B34&lt;&gt;"",VLOOKUP(B34/25.4,'[1]Compatibility Values'!$D$5:$E$85,2,TRUE),"")</f>
        <v>1/8</v>
      </c>
    </row>
    <row r="35" spans="1:4" ht="15.75" customHeight="1" x14ac:dyDescent="0.2">
      <c r="A35" s="13" t="str">
        <f>IF('[1]Outside Edges'!$A35&lt;&gt;"",'[1]Outside Edges'!$A35,"")</f>
        <v>D33</v>
      </c>
      <c r="B35" s="22">
        <f>IF('[1]Outside Edges'!$B35&lt;&gt;"",'[1]Outside Edges'!$B35,"")</f>
        <v>1.5874999999999999</v>
      </c>
      <c r="C35" s="25">
        <f t="shared" si="0"/>
        <v>6.25E-2</v>
      </c>
      <c r="D35" s="28" t="str">
        <f>IF(B35&lt;&gt;"",VLOOKUP(B35/25.4,'[1]Compatibility Values'!$D$5:$E$85,2,TRUE),"")</f>
        <v>1/16</v>
      </c>
    </row>
    <row r="36" spans="1:4" ht="15.75" customHeight="1" x14ac:dyDescent="0.2">
      <c r="A36" s="12" t="str">
        <f>IF('[1]Outside Edges'!$A36&lt;&gt;"",'[1]Outside Edges'!$A36,"")</f>
        <v>D34</v>
      </c>
      <c r="B36" s="21">
        <f>IF('[1]Outside Edges'!$B36&lt;&gt;"",'[1]Outside Edges'!$B36,"")</f>
        <v>9.5250000000000004</v>
      </c>
      <c r="C36" s="24">
        <f t="shared" si="0"/>
        <v>0.37500000000000006</v>
      </c>
      <c r="D36" s="27" t="str">
        <f>IF(B36&lt;&gt;"",VLOOKUP(B36/25.4,'[1]Compatibility Values'!$D$5:$E$85,2,TRUE),"")</f>
        <v>3/8</v>
      </c>
    </row>
    <row r="37" spans="1:4" ht="15.75" customHeight="1" x14ac:dyDescent="0.2">
      <c r="A37" s="13" t="str">
        <f>IF('[1]Outside Edges'!$A37&lt;&gt;"",'[1]Outside Edges'!$A37,"")</f>
        <v>D35 AM</v>
      </c>
      <c r="B37" s="22">
        <f>IF('[1]Outside Edges'!$B37&lt;&gt;"",'[1]Outside Edges'!$B37,"")</f>
        <v>8.6658122300000002</v>
      </c>
      <c r="C37" s="25">
        <f t="shared" si="0"/>
        <v>0.34117370984251971</v>
      </c>
      <c r="D37" s="70" t="s">
        <v>25</v>
      </c>
    </row>
    <row r="38" spans="1:4" ht="15.75" customHeight="1" x14ac:dyDescent="0.2">
      <c r="A38" s="12" t="str">
        <f>IF('[1]Outside Edges'!$A38&lt;&gt;"",'[1]Outside Edges'!$A38,"")</f>
        <v>D36</v>
      </c>
      <c r="B38" s="21">
        <f>IF('[1]Outside Edges'!$B38&lt;&gt;"",'[1]Outside Edges'!$B38,"")</f>
        <v>4.1709401799999997</v>
      </c>
      <c r="C38" s="24">
        <f t="shared" si="0"/>
        <v>0.16421024330708661</v>
      </c>
      <c r="D38" s="71" t="s">
        <v>27</v>
      </c>
    </row>
    <row r="39" spans="1:4" ht="15.75" customHeight="1" x14ac:dyDescent="0.2">
      <c r="A39" s="13" t="str">
        <f>IF('[1]Outside Edges'!$A39&lt;&gt;"",'[1]Outside Edges'!$A39,"")</f>
        <v>D37</v>
      </c>
      <c r="B39" s="22">
        <f>IF('[1]Outside Edges'!$B39&lt;&gt;"",'[1]Outside Edges'!$B39,"")</f>
        <v>16.363212959999998</v>
      </c>
      <c r="C39" s="25">
        <f t="shared" si="0"/>
        <v>0.64422098267716532</v>
      </c>
      <c r="D39" s="70" t="s">
        <v>29</v>
      </c>
    </row>
    <row r="40" spans="1:4" ht="15.75" customHeight="1" x14ac:dyDescent="0.2">
      <c r="A40" s="12" t="str">
        <f>IF('[1]Outside Edges'!$A40&lt;&gt;"",'[1]Outside Edges'!$A40,"")</f>
        <v>D38</v>
      </c>
      <c r="B40" s="21">
        <f>IF('[1]Outside Edges'!$B40&lt;&gt;"",'[1]Outside Edges'!$B40,"")</f>
        <v>13.2842</v>
      </c>
      <c r="C40" s="24">
        <f t="shared" si="0"/>
        <v>0.52300000000000002</v>
      </c>
      <c r="D40" s="71" t="s">
        <v>30</v>
      </c>
    </row>
    <row r="41" spans="1:4" ht="15.75" customHeight="1" x14ac:dyDescent="0.2">
      <c r="A41" s="13" t="str">
        <f>IF('[1]Outside Edges'!$A41&lt;&gt;"",'[1]Outside Edges'!$A41,"")</f>
        <v>D39</v>
      </c>
      <c r="B41" s="22">
        <f>IF('[1]Outside Edges'!$B41&lt;&gt;"",'[1]Outside Edges'!$B41,"")</f>
        <v>3.3814414300000002</v>
      </c>
      <c r="C41" s="25">
        <f t="shared" si="0"/>
        <v>0.13312761535433074</v>
      </c>
      <c r="D41" s="28" t="str">
        <f>IF(B41&lt;&gt;"",VLOOKUP(B41/25.4,'[1]Compatibility Values'!$D$5:$E$85,2,TRUE),"")</f>
        <v>1/8</v>
      </c>
    </row>
    <row r="42" spans="1:4" ht="15.75" customHeight="1" x14ac:dyDescent="0.2">
      <c r="A42" s="12" t="str">
        <f>IF('[1]Outside Edges'!$A42&lt;&gt;"",'[1]Outside Edges'!$A42,"")</f>
        <v>D40</v>
      </c>
      <c r="B42" s="21">
        <f>IF('[1]Outside Edges'!$B42&lt;&gt;"",'[1]Outside Edges'!$B42,"")</f>
        <v>25.1062504</v>
      </c>
      <c r="C42" s="24">
        <f t="shared" si="0"/>
        <v>0.98843505511811036</v>
      </c>
      <c r="D42" s="27" t="str">
        <f>IF(B42&lt;&gt;"",VLOOKUP(B42/25.4,'[1]Compatibility Values'!$D$5:$E$85,2,TRUE),"")</f>
        <v>31/32</v>
      </c>
    </row>
    <row r="43" spans="1:4" ht="15.75" customHeight="1" x14ac:dyDescent="0.2">
      <c r="A43" s="13" t="str">
        <f>IF('[1]Outside Edges'!$A43&lt;&gt;"",'[1]Outside Edges'!$A43,"")</f>
        <v>D41</v>
      </c>
      <c r="B43" s="22">
        <f>IF('[1]Outside Edges'!$B43&lt;&gt;"",'[1]Outside Edges'!$B43,"")</f>
        <v>6.6075506300000004</v>
      </c>
      <c r="C43" s="25">
        <f t="shared" si="0"/>
        <v>0.26013978858267722</v>
      </c>
      <c r="D43" s="28" t="str">
        <f>IF(B43&lt;&gt;"",VLOOKUP(B43/25.4,'[1]Compatibility Values'!$D$5:$E$85,2,TRUE),"")</f>
        <v>1/4</v>
      </c>
    </row>
    <row r="44" spans="1:4" ht="15.75" customHeight="1" x14ac:dyDescent="0.2">
      <c r="A44" s="12" t="str">
        <f>IF('[1]Outside Edges'!$A44&lt;&gt;"",'[1]Outside Edges'!$A44,"")</f>
        <v>D42</v>
      </c>
      <c r="B44" s="21">
        <f>IF('[1]Outside Edges'!$B44&lt;&gt;"",'[1]Outside Edges'!$B44,"")</f>
        <v>18.764371130000001</v>
      </c>
      <c r="C44" s="24">
        <f t="shared" si="0"/>
        <v>0.73875476889763791</v>
      </c>
      <c r="D44" s="27" t="str">
        <f>IF(B44&lt;&gt;"",VLOOKUP(B44/25.4,'[1]Compatibility Values'!$D$5:$E$85,2,TRUE),"")</f>
        <v>23/32</v>
      </c>
    </row>
    <row r="45" spans="1:4" ht="15.75" customHeight="1" x14ac:dyDescent="0.2">
      <c r="A45" s="13" t="str">
        <f>IF('[1]Outside Edges'!$A45&lt;&gt;"",'[1]Outside Edges'!$A45,"")</f>
        <v>D43 AM</v>
      </c>
      <c r="B45" s="22">
        <f>IF('[1]Outside Edges'!$B45&lt;&gt;"",'[1]Outside Edges'!$B45,"")</f>
        <v>12.75344321</v>
      </c>
      <c r="C45" s="25">
        <f t="shared" si="0"/>
        <v>0.5021040633858268</v>
      </c>
      <c r="D45" s="28" t="str">
        <f>IF(B45&lt;&gt;"",VLOOKUP(B45/25.4,'[1]Compatibility Values'!$D$5:$E$85,2,TRUE),"")</f>
        <v>1/2</v>
      </c>
    </row>
    <row r="46" spans="1:4" ht="15.75" customHeight="1" x14ac:dyDescent="0.2">
      <c r="A46" s="12" t="str">
        <f>IF('[1]Outside Edges'!$A46&lt;&gt;"",'[1]Outside Edges'!$A46,"")</f>
        <v>D44</v>
      </c>
      <c r="B46" s="21">
        <f>IF('[1]Outside Edges'!$B46&lt;&gt;"",'[1]Outside Edges'!$B46,"")</f>
        <v>0</v>
      </c>
      <c r="C46" s="24">
        <f t="shared" si="0"/>
        <v>0</v>
      </c>
      <c r="D46" s="27">
        <f>IF(B46&lt;&gt;"",VLOOKUP(B46/25.4,'[1]Compatibility Values'!$D$5:$E$85,2,TRUE),"")</f>
        <v>0</v>
      </c>
    </row>
    <row r="47" spans="1:4" ht="15.75" customHeight="1" x14ac:dyDescent="0.2">
      <c r="A47" s="13" t="str">
        <f>IF('[1]Outside Edges'!$A47&lt;&gt;"",'[1]Outside Edges'!$A47,"")</f>
        <v>D45</v>
      </c>
      <c r="B47" s="22">
        <f>IF('[1]Outside Edges'!$B47&lt;&gt;"",'[1]Outside Edges'!$B47,"")</f>
        <v>16.017458659999999</v>
      </c>
      <c r="C47" s="25">
        <f t="shared" si="0"/>
        <v>0.63060860866141732</v>
      </c>
      <c r="D47" s="28" t="str">
        <f>IF(B47&lt;&gt;"",VLOOKUP(B47/25.4,'[1]Compatibility Values'!$D$5:$E$85,2,TRUE),"")</f>
        <v>5/8</v>
      </c>
    </row>
    <row r="48" spans="1:4" ht="15.75" customHeight="1" x14ac:dyDescent="0.2">
      <c r="A48" s="12" t="str">
        <f>IF('[1]Outside Edges'!$A48&lt;&gt;"",'[1]Outside Edges'!$A48,"")</f>
        <v>D46</v>
      </c>
      <c r="B48" s="21">
        <f>IF('[1]Outside Edges'!$B48&lt;&gt;"",'[1]Outside Edges'!$B48,"")</f>
        <v>16.017458659999999</v>
      </c>
      <c r="C48" s="24">
        <f t="shared" si="0"/>
        <v>0.63060860866141732</v>
      </c>
      <c r="D48" s="27" t="str">
        <f>IF(B48&lt;&gt;"",VLOOKUP(B48/25.4,'[1]Compatibility Values'!$D$5:$E$85,2,TRUE),"")</f>
        <v>5/8</v>
      </c>
    </row>
    <row r="49" spans="1:4" ht="15.75" customHeight="1" x14ac:dyDescent="0.2">
      <c r="A49" s="13" t="str">
        <f>IF('[1]Outside Edges'!$A49&lt;&gt;"",'[1]Outside Edges'!$A49,"")</f>
        <v>D47</v>
      </c>
      <c r="B49" s="22">
        <f>IF('[1]Outside Edges'!$B49&lt;&gt;"",'[1]Outside Edges'!$B49,"")</f>
        <v>20.380960000000002</v>
      </c>
      <c r="C49" s="25">
        <f t="shared" si="0"/>
        <v>0.80240000000000011</v>
      </c>
      <c r="D49" s="28" t="str">
        <f>IF(B49&lt;&gt;"",VLOOKUP(B49/25.4,'[1]Compatibility Values'!$D$5:$E$85,2,TRUE),"")</f>
        <v>25/32</v>
      </c>
    </row>
    <row r="50" spans="1:4" ht="15.75" customHeight="1" x14ac:dyDescent="0.2">
      <c r="A50" s="12" t="str">
        <f>IF('[1]Outside Edges'!$A50&lt;&gt;"",'[1]Outside Edges'!$A50,"")</f>
        <v>D48</v>
      </c>
      <c r="B50" s="21">
        <f>IF('[1]Outside Edges'!$B50&lt;&gt;"",'[1]Outside Edges'!$B50,"")</f>
        <v>7.0664743400000001</v>
      </c>
      <c r="C50" s="24">
        <f t="shared" si="0"/>
        <v>0.27820765118110236</v>
      </c>
      <c r="D50" s="71" t="s">
        <v>24</v>
      </c>
    </row>
    <row r="51" spans="1:4" ht="15.75" customHeight="1" x14ac:dyDescent="0.2">
      <c r="A51" s="13" t="str">
        <f>IF('[1]Outside Edges'!$A51&lt;&gt;"",'[1]Outside Edges'!$A51,"")</f>
        <v>D49</v>
      </c>
      <c r="B51" s="22">
        <f>IF('[1]Outside Edges'!$B51&lt;&gt;"",'[1]Outside Edges'!$B51,"")</f>
        <v>17.334400980000002</v>
      </c>
      <c r="C51" s="25">
        <f t="shared" si="0"/>
        <v>0.68245673149606312</v>
      </c>
      <c r="D51" s="28" t="str">
        <f>IF(B51&lt;&gt;"",VLOOKUP(B51/25.4,'[1]Compatibility Values'!$D$5:$E$85,2,TRUE),"")</f>
        <v>21/32</v>
      </c>
    </row>
    <row r="52" spans="1:4" ht="15.75" customHeight="1" x14ac:dyDescent="0.2">
      <c r="A52" s="12" t="str">
        <f>IF('[1]Outside Edges'!$A52&lt;&gt;"",'[1]Outside Edges'!$A52,"")</f>
        <v>D50</v>
      </c>
      <c r="B52" s="21">
        <f>IF('[1]Outside Edges'!$B52&lt;&gt;"",'[1]Outside Edges'!$B52,"")</f>
        <v>10.587453030000001</v>
      </c>
      <c r="C52" s="24">
        <f t="shared" si="0"/>
        <v>0.41682885944881892</v>
      </c>
      <c r="D52" s="71" t="s">
        <v>22</v>
      </c>
    </row>
    <row r="53" spans="1:4" ht="15.75" customHeight="1" x14ac:dyDescent="0.2">
      <c r="A53" s="13" t="str">
        <f>IF('[1]Outside Edges'!$A53&lt;&gt;"",'[1]Outside Edges'!$A53,"")</f>
        <v>D51</v>
      </c>
      <c r="B53" s="22">
        <f>IF('[1]Outside Edges'!$B53&lt;&gt;"",'[1]Outside Edges'!$B53,"")</f>
        <v>3.1749999999999998</v>
      </c>
      <c r="C53" s="25">
        <f t="shared" si="0"/>
        <v>0.125</v>
      </c>
      <c r="D53" s="28" t="str">
        <f>IF(B53&lt;&gt;"",VLOOKUP(B53/25.4,'[1]Compatibility Values'!$D$5:$E$85,2,TRUE),"")</f>
        <v>1/8</v>
      </c>
    </row>
    <row r="54" spans="1:4" ht="15.75" customHeight="1" x14ac:dyDescent="0.2">
      <c r="A54" s="12" t="str">
        <f>IF('[1]Outside Edges'!$A54&lt;&gt;"",'[1]Outside Edges'!$A54,"")</f>
        <v>D52</v>
      </c>
      <c r="B54" s="21">
        <f>IF('[1]Outside Edges'!$B54&lt;&gt;"",'[1]Outside Edges'!$B54,"")</f>
        <v>4.7625000000000002</v>
      </c>
      <c r="C54" s="24">
        <f t="shared" si="0"/>
        <v>0.18750000000000003</v>
      </c>
      <c r="D54" s="27" t="str">
        <f>IF(B54&lt;&gt;"",VLOOKUP(B54/25.4,'[1]Compatibility Values'!$D$5:$E$85,2,TRUE),"")</f>
        <v>3/16</v>
      </c>
    </row>
    <row r="55" spans="1:4" ht="15.75" customHeight="1" x14ac:dyDescent="0.2">
      <c r="A55" s="13" t="str">
        <f>IF('[1]Outside Edges'!$A55&lt;&gt;"",'[1]Outside Edges'!$A55,"")</f>
        <v>D53</v>
      </c>
      <c r="B55" s="22">
        <f>IF('[1]Outside Edges'!$B55&lt;&gt;"",'[1]Outside Edges'!$B55,"")</f>
        <v>7.3848743900000002</v>
      </c>
      <c r="C55" s="25">
        <f t="shared" si="0"/>
        <v>0.29074308622047246</v>
      </c>
      <c r="D55" s="70" t="s">
        <v>24</v>
      </c>
    </row>
    <row r="56" spans="1:4" ht="15.75" customHeight="1" x14ac:dyDescent="0.2">
      <c r="A56" s="12" t="str">
        <f>IF('[1]Outside Edges'!$A56&lt;&gt;"",'[1]Outside Edges'!$A56,"")</f>
        <v>D54</v>
      </c>
      <c r="B56" s="21">
        <f>IF('[1]Outside Edges'!$B56&lt;&gt;"",'[1]Outside Edges'!$B56,"")</f>
        <v>14.2875</v>
      </c>
      <c r="C56" s="24">
        <f t="shared" si="0"/>
        <v>0.5625</v>
      </c>
      <c r="D56" s="27" t="str">
        <f>IF(B56&lt;&gt;"",VLOOKUP(B56/25.4,'[1]Compatibility Values'!$D$5:$E$85,2,TRUE),"")</f>
        <v>9/16</v>
      </c>
    </row>
    <row r="57" spans="1:4" ht="15.75" customHeight="1" x14ac:dyDescent="0.2">
      <c r="A57" s="13" t="str">
        <f>IF('[1]Outside Edges'!$A57&lt;&gt;"",'[1]Outside Edges'!$A57,"")</f>
        <v>D55</v>
      </c>
      <c r="B57" s="22">
        <f>IF('[1]Outside Edges'!$B57&lt;&gt;"",'[1]Outside Edges'!$B57,"")</f>
        <v>24.582487489999998</v>
      </c>
      <c r="C57" s="25">
        <f t="shared" si="0"/>
        <v>0.96781446811023619</v>
      </c>
      <c r="D57" s="70" t="s">
        <v>31</v>
      </c>
    </row>
    <row r="58" spans="1:4" ht="15.75" customHeight="1" x14ac:dyDescent="0.2">
      <c r="A58" s="12" t="str">
        <f>IF('[1]Outside Edges'!$A58&lt;&gt;"",'[1]Outside Edges'!$A58,"")</f>
        <v>D56</v>
      </c>
      <c r="B58" s="21">
        <f>IF('[1]Outside Edges'!$B58&lt;&gt;"",'[1]Outside Edges'!$B58,"")</f>
        <v>7.0868404900000002</v>
      </c>
      <c r="C58" s="24">
        <f t="shared" si="0"/>
        <v>0.27900946811023625</v>
      </c>
      <c r="D58" s="71" t="s">
        <v>24</v>
      </c>
    </row>
    <row r="59" spans="1:4" ht="15.75" customHeight="1" x14ac:dyDescent="0.2">
      <c r="A59" s="13" t="str">
        <f>IF('[1]Outside Edges'!$A59&lt;&gt;"",'[1]Outside Edges'!$A59,"")</f>
        <v>D57</v>
      </c>
      <c r="B59" s="22">
        <f>IF('[1]Outside Edges'!$B59&lt;&gt;"",'[1]Outside Edges'!$B59,"")</f>
        <v>0</v>
      </c>
      <c r="C59" s="25">
        <f t="shared" si="0"/>
        <v>0</v>
      </c>
      <c r="D59" s="28">
        <f>IF(B59&lt;&gt;"",VLOOKUP(B59/25.4,'[1]Compatibility Values'!$D$5:$E$85,2,TRUE),"")</f>
        <v>0</v>
      </c>
    </row>
    <row r="60" spans="1:4" ht="15.75" customHeight="1" x14ac:dyDescent="0.2">
      <c r="A60" s="12" t="str">
        <f>IF('[1]Outside Edges'!$A60&lt;&gt;"",'[1]Outside Edges'!$A60,"")</f>
        <v>D58</v>
      </c>
      <c r="B60" s="21">
        <f>IF('[1]Outside Edges'!$B60&lt;&gt;"",'[1]Outside Edges'!$B60,"")</f>
        <v>9.4593762300000002</v>
      </c>
      <c r="C60" s="24">
        <f t="shared" si="0"/>
        <v>0.37241638700787405</v>
      </c>
      <c r="D60" s="27" t="str">
        <f>IF(B60&lt;&gt;"",VLOOKUP(B60/25.4,'[1]Compatibility Values'!$D$5:$E$85,2,TRUE),"")</f>
        <v>11/32</v>
      </c>
    </row>
    <row r="61" spans="1:4" ht="15.75" customHeight="1" x14ac:dyDescent="0.2">
      <c r="A61" s="13" t="str">
        <f>IF('[1]Outside Edges'!$A61&lt;&gt;"",'[1]Outside Edges'!$A61,"")</f>
        <v>D59</v>
      </c>
      <c r="B61" s="22">
        <f>IF('[1]Outside Edges'!$B61&lt;&gt;"",'[1]Outside Edges'!$B61,"")</f>
        <v>10.48332697</v>
      </c>
      <c r="C61" s="25">
        <f t="shared" si="0"/>
        <v>0.41272940826771659</v>
      </c>
      <c r="D61" s="70" t="s">
        <v>22</v>
      </c>
    </row>
    <row r="62" spans="1:4" ht="15.75" customHeight="1" x14ac:dyDescent="0.2">
      <c r="A62" s="12" t="str">
        <f>IF('[1]Outside Edges'!$A62&lt;&gt;"",'[1]Outside Edges'!$A62,"")</f>
        <v>D60</v>
      </c>
      <c r="B62" s="21">
        <f>IF('[1]Outside Edges'!$B62&lt;&gt;"",'[1]Outside Edges'!$B62,"")</f>
        <v>14.31251761</v>
      </c>
      <c r="C62" s="24">
        <f t="shared" si="0"/>
        <v>0.56348494527559057</v>
      </c>
      <c r="D62" s="27" t="str">
        <f>IF(B62&lt;&gt;"",VLOOKUP(B62/25.4,'[1]Compatibility Values'!$D$5:$E$85,2,TRUE),"")</f>
        <v>9/16</v>
      </c>
    </row>
    <row r="63" spans="1:4" ht="15.75" customHeight="1" x14ac:dyDescent="0.2">
      <c r="A63" s="13" t="str">
        <f>IF('[1]Outside Edges'!$A63&lt;&gt;"",'[1]Outside Edges'!$A63,"")</f>
        <v>D61</v>
      </c>
      <c r="B63" s="22">
        <f>IF('[1]Outside Edges'!$B63&lt;&gt;"",'[1]Outside Edges'!$B63,"")</f>
        <v>0</v>
      </c>
      <c r="C63" s="25">
        <f t="shared" si="0"/>
        <v>0</v>
      </c>
      <c r="D63" s="28">
        <f>IF(B63&lt;&gt;"",VLOOKUP(B63/25.4,'[1]Compatibility Values'!$D$5:$E$85,2,TRUE),"")</f>
        <v>0</v>
      </c>
    </row>
    <row r="64" spans="1:4" ht="15.75" customHeight="1" x14ac:dyDescent="0.2">
      <c r="A64" s="12" t="str">
        <f>IF('[1]Outside Edges'!$A64&lt;&gt;"",'[1]Outside Edges'!$A64,"")</f>
        <v>D62</v>
      </c>
      <c r="B64" s="21">
        <f>IF('[1]Outside Edges'!$B64&lt;&gt;"",'[1]Outside Edges'!$B64,"")</f>
        <v>11.02801328</v>
      </c>
      <c r="C64" s="24">
        <f t="shared" si="0"/>
        <v>0.43417375118110235</v>
      </c>
      <c r="D64" s="27" t="str">
        <f>IF(B64&lt;&gt;"",VLOOKUP(B64/25.4,'[1]Compatibility Values'!$D$5:$E$85,2,TRUE),"")</f>
        <v>13/32</v>
      </c>
    </row>
    <row r="65" spans="1:4" ht="15.75" customHeight="1" x14ac:dyDescent="0.2">
      <c r="A65" s="13" t="str">
        <f>IF('[1]Outside Edges'!$A65&lt;&gt;"",'[1]Outside Edges'!$A65,"")</f>
        <v>D63 AM</v>
      </c>
      <c r="B65" s="22">
        <f>IF('[1]Outside Edges'!$B65&lt;&gt;"",'[1]Outside Edges'!$B65,"")</f>
        <v>5.9999880000000001</v>
      </c>
      <c r="C65" s="25">
        <f t="shared" si="0"/>
        <v>0.23622000000000001</v>
      </c>
      <c r="D65" s="28" t="str">
        <f>IF(B65&lt;&gt;"",VLOOKUP(B65/25.4,'[1]Compatibility Values'!$D$5:$E$85,2,TRUE),"")</f>
        <v>7/32</v>
      </c>
    </row>
    <row r="66" spans="1:4" ht="15.75" customHeight="1" x14ac:dyDescent="0.2">
      <c r="A66" s="12" t="str">
        <f>IF('[1]Outside Edges'!$A66&lt;&gt;"",'[1]Outside Edges'!$A66,"")</f>
        <v>D64 AM</v>
      </c>
      <c r="B66" s="21">
        <f>IF('[1]Outside Edges'!$B66&lt;&gt;"",'[1]Outside Edges'!$B66,"")</f>
        <v>9.9463247900000002</v>
      </c>
      <c r="C66" s="24">
        <f t="shared" si="0"/>
        <v>0.39158759015748035</v>
      </c>
      <c r="D66" s="71" t="s">
        <v>22</v>
      </c>
    </row>
    <row r="67" spans="1:4" ht="15.75" customHeight="1" x14ac:dyDescent="0.2">
      <c r="A67" s="13" t="str">
        <f>IF('[1]Outside Edges'!$A67&lt;&gt;"",'[1]Outside Edges'!$A67,"")</f>
        <v>D65</v>
      </c>
      <c r="B67" s="22">
        <f>IF('[1]Outside Edges'!$B67&lt;&gt;"",'[1]Outside Edges'!$B67,"")</f>
        <v>14.16957339</v>
      </c>
      <c r="C67" s="25">
        <f t="shared" si="0"/>
        <v>0.55785722007874017</v>
      </c>
      <c r="D67" s="28" t="str">
        <f>IF(B67&lt;&gt;"",VLOOKUP(B67/25.4,'[1]Compatibility Values'!$D$5:$E$85,2,TRUE),"")</f>
        <v>17/32</v>
      </c>
    </row>
    <row r="68" spans="1:4" ht="15.75" customHeight="1" x14ac:dyDescent="0.2">
      <c r="A68" s="12" t="str">
        <f>IF('[1]Outside Edges'!$A68&lt;&gt;"",'[1]Outside Edges'!$A68,"")</f>
        <v>D66</v>
      </c>
      <c r="B68" s="21">
        <f>IF('[1]Outside Edges'!$B68&lt;&gt;"",'[1]Outside Edges'!$B68,"")</f>
        <v>0.96532960999999995</v>
      </c>
      <c r="C68" s="24">
        <f t="shared" si="0"/>
        <v>3.8005102755905511E-2</v>
      </c>
      <c r="D68" s="71" t="s">
        <v>28</v>
      </c>
    </row>
    <row r="69" spans="1:4" ht="15.75" customHeight="1" x14ac:dyDescent="0.2">
      <c r="A69" s="13" t="str">
        <f>IF('[1]Outside Edges'!$A69&lt;&gt;"",'[1]Outside Edges'!$A69,"")</f>
        <v>D67</v>
      </c>
      <c r="B69" s="22">
        <f>IF('[1]Outside Edges'!$B69&lt;&gt;"",'[1]Outside Edges'!$B69,"")</f>
        <v>12.799432619999999</v>
      </c>
      <c r="C69" s="25">
        <f t="shared" si="0"/>
        <v>0.50391467007874013</v>
      </c>
      <c r="D69" s="28" t="str">
        <f>IF(B69&lt;&gt;"",VLOOKUP(B69/25.4,'[1]Compatibility Values'!$D$5:$E$85,2,TRUE),"")</f>
        <v>1/2</v>
      </c>
    </row>
    <row r="70" spans="1:4" ht="15.75" customHeight="1" x14ac:dyDescent="0.2">
      <c r="A70" s="12" t="str">
        <f>IF('[1]Outside Edges'!$A70&lt;&gt;"",'[1]Outside Edges'!$A70,"")</f>
        <v>D68 AM</v>
      </c>
      <c r="B70" s="21">
        <f>IF('[1]Outside Edges'!$B70&lt;&gt;"",'[1]Outside Edges'!$B70,"")</f>
        <v>19.05</v>
      </c>
      <c r="C70" s="24">
        <f t="shared" ref="C70:C134" si="1">IF(B70&lt;&gt;"",B70/25.4,"")</f>
        <v>0.75000000000000011</v>
      </c>
      <c r="D70" s="27" t="str">
        <f>IF(B70&lt;&gt;"",VLOOKUP(B70/25.4,'[1]Compatibility Values'!$D$5:$E$85,2,TRUE),"")</f>
        <v>3/4</v>
      </c>
    </row>
    <row r="71" spans="1:4" ht="15.75" customHeight="1" x14ac:dyDescent="0.2">
      <c r="A71" s="13" t="str">
        <f>IF('[1]Outside Edges'!$A71&lt;&gt;"",'[1]Outside Edges'!$A71,"")</f>
        <v>D69</v>
      </c>
      <c r="B71" s="22">
        <f>IF('[1]Outside Edges'!$B71&lt;&gt;"",'[1]Outside Edges'!$B71,"")</f>
        <v>5.0611813400000001</v>
      </c>
      <c r="C71" s="25">
        <f t="shared" si="1"/>
        <v>0.19925910787401577</v>
      </c>
      <c r="D71" s="28" t="str">
        <f>IF(B71&lt;&gt;"",VLOOKUP(B71/25.4,'[1]Compatibility Values'!$D$5:$E$85,2,TRUE),"")</f>
        <v>3/16</v>
      </c>
    </row>
    <row r="72" spans="1:4" ht="15.75" customHeight="1" x14ac:dyDescent="0.2">
      <c r="A72" s="12" t="str">
        <f>IF('[1]Outside Edges'!$A72&lt;&gt;"",'[1]Outside Edges'!$A72,"")</f>
        <v>D70</v>
      </c>
      <c r="B72" s="21">
        <f>IF('[1]Outside Edges'!$B72&lt;&gt;"",'[1]Outside Edges'!$B72,"")</f>
        <v>15</v>
      </c>
      <c r="C72" s="24">
        <f t="shared" si="1"/>
        <v>0.59055118110236227</v>
      </c>
      <c r="D72" s="27" t="str">
        <f>IF(B72&lt;&gt;"",VLOOKUP(B72/25.4,'[1]Compatibility Values'!$D$5:$E$85,2,TRUE),"")</f>
        <v>9/16</v>
      </c>
    </row>
    <row r="73" spans="1:4" ht="15.75" customHeight="1" x14ac:dyDescent="0.2">
      <c r="A73" s="13" t="str">
        <f>IF('[1]Outside Edges'!$A73&lt;&gt;"",'[1]Outside Edges'!$A73,"")</f>
        <v>D71</v>
      </c>
      <c r="B73" s="22">
        <f>IF('[1]Outside Edges'!$B73&lt;&gt;"",'[1]Outside Edges'!$B73,"")</f>
        <v>17.01870868</v>
      </c>
      <c r="C73" s="25">
        <f t="shared" si="1"/>
        <v>0.6700279007874016</v>
      </c>
      <c r="D73" s="70" t="s">
        <v>29</v>
      </c>
    </row>
    <row r="74" spans="1:4" ht="15.75" customHeight="1" x14ac:dyDescent="0.2">
      <c r="A74" s="12" t="str">
        <f>IF('[1]Outside Edges'!$A74&lt;&gt;"",'[1]Outside Edges'!$A74,"")</f>
        <v>D72</v>
      </c>
      <c r="B74" s="21">
        <f>IF('[1]Outside Edges'!$B74&lt;&gt;"",'[1]Outside Edges'!$B74,"")</f>
        <v>36.273979009999998</v>
      </c>
      <c r="C74" s="24">
        <f t="shared" si="1"/>
        <v>1.4281094098425198</v>
      </c>
      <c r="D74" s="27" t="str">
        <f>IF(B74&lt;&gt;"",VLOOKUP(B74/25.4,'[1]Compatibility Values'!$D$5:$E$85,2,TRUE),"")</f>
        <v>1 13/32</v>
      </c>
    </row>
    <row r="75" spans="1:4" ht="15.75" customHeight="1" x14ac:dyDescent="0.2">
      <c r="A75" s="13" t="str">
        <f>IF('[1]Outside Edges'!$A75&lt;&gt;"",'[1]Outside Edges'!$A75,"")</f>
        <v>D73</v>
      </c>
      <c r="B75" s="22">
        <f>IF('[1]Outside Edges'!$B75&lt;&gt;"",'[1]Outside Edges'!$B75,"")</f>
        <v>28.574999999999999</v>
      </c>
      <c r="C75" s="25">
        <f t="shared" si="1"/>
        <v>1.125</v>
      </c>
      <c r="D75" s="28" t="str">
        <f>IF(B75&lt;&gt;"",VLOOKUP(B75/25.4,'[1]Compatibility Values'!$D$5:$E$85,2,TRUE),"")</f>
        <v>1 1/8</v>
      </c>
    </row>
    <row r="76" spans="1:4" ht="15.75" customHeight="1" x14ac:dyDescent="0.2">
      <c r="A76" s="12" t="str">
        <f>IF('[1]Outside Edges'!$A76&lt;&gt;"",'[1]Outside Edges'!$A76,"")</f>
        <v>D74</v>
      </c>
      <c r="B76" s="21">
        <f>IF('[1]Outside Edges'!$B76&lt;&gt;"",'[1]Outside Edges'!$B76,"")</f>
        <v>20.637499999999999</v>
      </c>
      <c r="C76" s="24">
        <f t="shared" si="1"/>
        <v>0.8125</v>
      </c>
      <c r="D76" s="27" t="str">
        <f>IF(B76&lt;&gt;"",VLOOKUP(B76/25.4,'[1]Compatibility Values'!$D$5:$E$85,2,TRUE),"")</f>
        <v>13/16</v>
      </c>
    </row>
    <row r="77" spans="1:4" ht="15.75" customHeight="1" x14ac:dyDescent="0.2">
      <c r="A77" s="13" t="str">
        <f>IF('[1]Outside Edges'!$A77&lt;&gt;"",'[1]Outside Edges'!$A77,"")</f>
        <v>D75</v>
      </c>
      <c r="B77" s="22">
        <f>IF('[1]Outside Edges'!$B77&lt;&gt;"",'[1]Outside Edges'!$B77,"")</f>
        <v>6.35</v>
      </c>
      <c r="C77" s="25">
        <f t="shared" si="1"/>
        <v>0.25</v>
      </c>
      <c r="D77" s="28" t="str">
        <f>IF(B77&lt;&gt;"",VLOOKUP(B77/25.4,'[1]Compatibility Values'!$D$5:$E$85,2,TRUE),"")</f>
        <v>1/4</v>
      </c>
    </row>
    <row r="78" spans="1:4" ht="15.75" customHeight="1" x14ac:dyDescent="0.2">
      <c r="A78" s="12" t="str">
        <f>IF('[1]Outside Edges'!$A78&lt;&gt;"",'[1]Outside Edges'!$A78,"")</f>
        <v>D76</v>
      </c>
      <c r="B78" s="21">
        <f>IF('[1]Outside Edges'!$B78&lt;&gt;"",'[1]Outside Edges'!$B78,"")</f>
        <v>15.875</v>
      </c>
      <c r="C78" s="24">
        <f t="shared" si="1"/>
        <v>0.625</v>
      </c>
      <c r="D78" s="27" t="str">
        <f>IF(B78&lt;&gt;"",VLOOKUP(B78/25.4,'[1]Compatibility Values'!$D$5:$E$85,2,TRUE),"")</f>
        <v>5/8</v>
      </c>
    </row>
    <row r="79" spans="1:4" ht="15.75" customHeight="1" x14ac:dyDescent="0.2">
      <c r="A79" s="13" t="str">
        <f>IF('[1]Outside Edges'!$A79&lt;&gt;"",'[1]Outside Edges'!$A79,"")</f>
        <v>D77</v>
      </c>
      <c r="B79" s="22">
        <f>IF('[1]Outside Edges'!$B79&lt;&gt;"",'[1]Outside Edges'!$B79,"")</f>
        <v>14.31925</v>
      </c>
      <c r="C79" s="25">
        <f t="shared" si="1"/>
        <v>0.56375000000000008</v>
      </c>
      <c r="D79" s="28" t="str">
        <f>IF(B79&lt;&gt;"",VLOOKUP(B79/25.4,'[1]Compatibility Values'!$D$5:$E$85,2,TRUE),"")</f>
        <v>9/16</v>
      </c>
    </row>
    <row r="80" spans="1:4" ht="15.75" customHeight="1" x14ac:dyDescent="0.2">
      <c r="A80" s="12" t="str">
        <f>IF('[1]Outside Edges'!$A80&lt;&gt;"",'[1]Outside Edges'!$A80,"")</f>
        <v>D78</v>
      </c>
      <c r="B80" s="21">
        <f>IF('[1]Outside Edges'!$B80&lt;&gt;"",'[1]Outside Edges'!$B80,"")</f>
        <v>11.53922</v>
      </c>
      <c r="C80" s="24">
        <f t="shared" si="1"/>
        <v>0.45430000000000004</v>
      </c>
      <c r="D80" s="71" t="s">
        <v>23</v>
      </c>
    </row>
    <row r="81" spans="1:4" ht="15.75" customHeight="1" x14ac:dyDescent="0.2">
      <c r="A81" s="13" t="str">
        <f>IF('[1]Outside Edges'!$A81&lt;&gt;"",'[1]Outside Edges'!$A81,"")</f>
        <v>D79</v>
      </c>
      <c r="B81" s="22">
        <f>IF('[1]Outside Edges'!$B81&lt;&gt;"",'[1]Outside Edges'!$B81,"")</f>
        <v>12.7</v>
      </c>
      <c r="C81" s="25">
        <f t="shared" si="1"/>
        <v>0.5</v>
      </c>
      <c r="D81" s="28" t="str">
        <f>IF(B81&lt;&gt;"",VLOOKUP(B81/25.4,'[1]Compatibility Values'!$D$5:$E$85,2,TRUE),"")</f>
        <v>1/2</v>
      </c>
    </row>
    <row r="82" spans="1:4" ht="15.75" customHeight="1" x14ac:dyDescent="0.2">
      <c r="A82" s="12" t="str">
        <f>IF('[1]Outside Edges'!$A82&lt;&gt;"",'[1]Outside Edges'!$A82,"")</f>
        <v>D80 AM</v>
      </c>
      <c r="B82" s="21">
        <f>IF('[1]Outside Edges'!$B82&lt;&gt;"",'[1]Outside Edges'!$B82,"")</f>
        <v>12.7</v>
      </c>
      <c r="C82" s="24">
        <f t="shared" si="1"/>
        <v>0.5</v>
      </c>
      <c r="D82" s="27" t="str">
        <f>IF(B82&lt;&gt;"",VLOOKUP(B82/25.4,'[1]Compatibility Values'!$D$5:$E$85,2,TRUE),"")</f>
        <v>1/2</v>
      </c>
    </row>
    <row r="83" spans="1:4" ht="15.75" customHeight="1" x14ac:dyDescent="0.2">
      <c r="A83" s="13" t="str">
        <f>IF('[1]Outside Edges'!$A83&lt;&gt;"",'[1]Outside Edges'!$A83,"")</f>
        <v>D81</v>
      </c>
      <c r="B83" s="22">
        <f>IF('[1]Outside Edges'!$B83&lt;&gt;"",'[1]Outside Edges'!$B83,"")</f>
        <v>9.7039204199999993</v>
      </c>
      <c r="C83" s="25">
        <f t="shared" si="1"/>
        <v>0.38204411102362207</v>
      </c>
      <c r="D83" s="28" t="str">
        <f>IF(B83&lt;&gt;"",VLOOKUP(B83/25.4,'[1]Compatibility Values'!$D$5:$E$85,2,TRUE),"")</f>
        <v>3/8</v>
      </c>
    </row>
    <row r="84" spans="1:4" ht="15.75" customHeight="1" x14ac:dyDescent="0.2">
      <c r="A84" s="12" t="str">
        <f>IF('[1]Outside Edges'!$A84&lt;&gt;"",'[1]Outside Edges'!$A84,"")</f>
        <v>D82</v>
      </c>
      <c r="B84" s="21">
        <f>IF('[1]Outside Edges'!$B84&lt;&gt;"",'[1]Outside Edges'!$B84,"")</f>
        <v>6.7468750000000002</v>
      </c>
      <c r="C84" s="24">
        <f t="shared" si="1"/>
        <v>0.265625</v>
      </c>
      <c r="D84" s="27" t="str">
        <f>IF(B84&lt;&gt;"",VLOOKUP(B84/25.4,'[1]Compatibility Values'!$D$5:$E$85,2,TRUE),"")</f>
        <v>1/4</v>
      </c>
    </row>
    <row r="85" spans="1:4" ht="15.75" customHeight="1" x14ac:dyDescent="0.2">
      <c r="A85" s="13" t="str">
        <f>IF('[1]Outside Edges'!$A85&lt;&gt;"",'[1]Outside Edges'!$A85,"")</f>
        <v>D83 AM</v>
      </c>
      <c r="B85" s="22">
        <f>IF('[1]Outside Edges'!$B85&lt;&gt;"",'[1]Outside Edges'!$B85,"")</f>
        <v>14.051990849999999</v>
      </c>
      <c r="C85" s="25">
        <f t="shared" si="1"/>
        <v>0.55322798622047242</v>
      </c>
      <c r="D85" s="28" t="str">
        <f>IF(B85&lt;&gt;"",VLOOKUP(B85/25.4,'[1]Compatibility Values'!$D$5:$E$85,2,TRUE),"")</f>
        <v>17/32</v>
      </c>
    </row>
    <row r="86" spans="1:4" ht="15.75" customHeight="1" x14ac:dyDescent="0.2">
      <c r="A86" s="12" t="str">
        <f>IF('[1]Outside Edges'!$A86&lt;&gt;"",'[1]Outside Edges'!$A86,"")</f>
        <v>D84</v>
      </c>
      <c r="B86" s="21">
        <f>IF('[1]Outside Edges'!$B86&lt;&gt;"",'[1]Outside Edges'!$B86,"")</f>
        <v>15.875</v>
      </c>
      <c r="C86" s="24">
        <f t="shared" si="1"/>
        <v>0.625</v>
      </c>
      <c r="D86" s="27" t="str">
        <f>IF(B86&lt;&gt;"",VLOOKUP(B86/25.4,'[1]Compatibility Values'!$D$5:$E$85,2,TRUE),"")</f>
        <v>5/8</v>
      </c>
    </row>
    <row r="87" spans="1:4" ht="15.75" customHeight="1" x14ac:dyDescent="0.2">
      <c r="A87" s="13" t="str">
        <f>IF('[1]Outside Edges'!$A87&lt;&gt;"",'[1]Outside Edges'!$A87,"")</f>
        <v>D85</v>
      </c>
      <c r="B87" s="22">
        <f>IF('[1]Outside Edges'!$B87&lt;&gt;"",'[1]Outside Edges'!$B87,"")</f>
        <v>3.99999708</v>
      </c>
      <c r="C87" s="25">
        <f t="shared" si="1"/>
        <v>0.15748020000000001</v>
      </c>
      <c r="D87" s="70" t="s">
        <v>27</v>
      </c>
    </row>
    <row r="88" spans="1:4" ht="15.75" customHeight="1" x14ac:dyDescent="0.2">
      <c r="A88" s="12" t="str">
        <f>IF('[1]Outside Edges'!$A88&lt;&gt;"",'[1]Outside Edges'!$A88,"")</f>
        <v>D86 AM</v>
      </c>
      <c r="B88" s="21">
        <f>IF('[1]Outside Edges'!$B88&lt;&gt;"",'[1]Outside Edges'!$B88,"")</f>
        <v>14.02344321</v>
      </c>
      <c r="C88" s="24">
        <f t="shared" si="1"/>
        <v>0.55210406338582685</v>
      </c>
      <c r="D88" s="27" t="str">
        <f>IF(B88&lt;&gt;"",VLOOKUP(B88/25.4,'[1]Compatibility Values'!$D$5:$E$85,2,TRUE),"")</f>
        <v>17/32</v>
      </c>
    </row>
    <row r="89" spans="1:4" ht="15.75" customHeight="1" x14ac:dyDescent="0.2">
      <c r="A89" s="13" t="str">
        <f>IF('[1]Outside Edges'!$A89&lt;&gt;"",'[1]Outside Edges'!$A89,"")</f>
        <v>D87</v>
      </c>
      <c r="B89" s="22">
        <f>IF('[1]Outside Edges'!$B89&lt;&gt;"",'[1]Outside Edges'!$B89,"")</f>
        <v>10.31875</v>
      </c>
      <c r="C89" s="25">
        <f t="shared" si="1"/>
        <v>0.40625</v>
      </c>
      <c r="D89" s="70" t="s">
        <v>22</v>
      </c>
    </row>
    <row r="90" spans="1:4" ht="15.75" customHeight="1" x14ac:dyDescent="0.2">
      <c r="A90" s="12" t="str">
        <f>IF('[1]Outside Edges'!$A90&lt;&gt;"",'[1]Outside Edges'!$A90,"")</f>
        <v>D88</v>
      </c>
      <c r="B90" s="21">
        <f>IF('[1]Outside Edges'!$B90&lt;&gt;"",'[1]Outside Edges'!$B90,"")</f>
        <v>15.875</v>
      </c>
      <c r="C90" s="24">
        <f t="shared" si="1"/>
        <v>0.625</v>
      </c>
      <c r="D90" s="27" t="str">
        <f>IF(B90&lt;&gt;"",VLOOKUP(B90/25.4,'[1]Compatibility Values'!$D$5:$E$85,2,TRUE),"")</f>
        <v>5/8</v>
      </c>
    </row>
    <row r="91" spans="1:4" ht="15.75" customHeight="1" x14ac:dyDescent="0.2">
      <c r="A91" s="13" t="str">
        <f>IF('[1]Outside Edges'!$A91&lt;&gt;"",'[1]Outside Edges'!$A91,"")</f>
        <v>D89</v>
      </c>
      <c r="B91" s="22">
        <f>IF('[1]Outside Edges'!$B91&lt;&gt;"",'[1]Outside Edges'!$B91,"")</f>
        <v>8.1612954200000001</v>
      </c>
      <c r="C91" s="25">
        <f t="shared" si="1"/>
        <v>0.32131084330708665</v>
      </c>
      <c r="D91" s="28" t="str">
        <f>IF(B91&lt;&gt;"",VLOOKUP(B91/25.4,'[1]Compatibility Values'!$D$5:$E$85,2,TRUE),"")</f>
        <v>5/16</v>
      </c>
    </row>
    <row r="92" spans="1:4" ht="15.75" customHeight="1" x14ac:dyDescent="0.2">
      <c r="A92" s="12" t="str">
        <f>IF('[1]Outside Edges'!$A92&lt;&gt;"",'[1]Outside Edges'!$A92,"")</f>
        <v>D90</v>
      </c>
      <c r="B92" s="21">
        <f>IF('[1]Outside Edges'!$B92&lt;&gt;"",'[1]Outside Edges'!$B92,"")</f>
        <v>12.167308480000001</v>
      </c>
      <c r="C92" s="24">
        <f t="shared" si="1"/>
        <v>0.47902789291338588</v>
      </c>
      <c r="D92" s="71" t="s">
        <v>23</v>
      </c>
    </row>
    <row r="93" spans="1:4" ht="15.75" customHeight="1" x14ac:dyDescent="0.2">
      <c r="A93" s="13" t="str">
        <f>IF('[1]Outside Edges'!$A93&lt;&gt;"",'[1]Outside Edges'!$A93,"")</f>
        <v>D91 AM</v>
      </c>
      <c r="B93" s="22">
        <f>IF('[1]Outside Edges'!$B93&lt;&gt;"",'[1]Outside Edges'!$B93,"")</f>
        <v>17.519418300000002</v>
      </c>
      <c r="C93" s="25">
        <f t="shared" si="1"/>
        <v>0.68974087795275596</v>
      </c>
      <c r="D93" s="28" t="str">
        <f>IF(B93&lt;&gt;"",VLOOKUP(B93/25.4,'[1]Compatibility Values'!$D$5:$E$85,2,TRUE),"")</f>
        <v>11/16</v>
      </c>
    </row>
    <row r="94" spans="1:4" ht="15.75" customHeight="1" x14ac:dyDescent="0.2">
      <c r="A94" s="12" t="str">
        <f>IF('[1]Outside Edges'!$A94&lt;&gt;"",'[1]Outside Edges'!$A94,"")</f>
        <v>D92</v>
      </c>
      <c r="B94" s="21">
        <f>IF('[1]Outside Edges'!$B94&lt;&gt;"",'[1]Outside Edges'!$B94,"")</f>
        <v>3.6700046899999998</v>
      </c>
      <c r="C94" s="24">
        <f t="shared" si="1"/>
        <v>0.14448837362204725</v>
      </c>
      <c r="D94" s="71" t="s">
        <v>27</v>
      </c>
    </row>
    <row r="95" spans="1:4" ht="15.75" customHeight="1" x14ac:dyDescent="0.2">
      <c r="A95" s="13" t="str">
        <f>IF('[1]Outside Edges'!$A95&lt;&gt;"",'[1]Outside Edges'!$A95,"")</f>
        <v>D93</v>
      </c>
      <c r="B95" s="22">
        <f>IF('[1]Outside Edges'!$B95&lt;&gt;"",'[1]Outside Edges'!$B95,"")</f>
        <v>12.7</v>
      </c>
      <c r="C95" s="25">
        <f t="shared" si="1"/>
        <v>0.5</v>
      </c>
      <c r="D95" s="28" t="str">
        <f>IF(B95&lt;&gt;"",VLOOKUP(B95/25.4,'[1]Compatibility Values'!$D$5:$E$85,2,TRUE),"")</f>
        <v>1/2</v>
      </c>
    </row>
    <row r="96" spans="1:4" ht="15.75" customHeight="1" x14ac:dyDescent="0.2">
      <c r="A96" s="12" t="str">
        <f>IF('[1]Outside Edges'!$A96&lt;&gt;"",'[1]Outside Edges'!$A96,"")</f>
        <v>D94 AM</v>
      </c>
      <c r="B96" s="21">
        <f>IF('[1]Outside Edges'!$B96&lt;&gt;"",'[1]Outside Edges'!$B96,"")</f>
        <v>19.34221252</v>
      </c>
      <c r="C96" s="24">
        <f t="shared" si="1"/>
        <v>0.76150442992125988</v>
      </c>
      <c r="D96" s="27" t="str">
        <f>IF(B96&lt;&gt;"",VLOOKUP(B96/25.4,'[1]Compatibility Values'!$D$5:$E$85,2,TRUE),"")</f>
        <v>3/4</v>
      </c>
    </row>
    <row r="97" spans="1:4" ht="15.75" customHeight="1" x14ac:dyDescent="0.2">
      <c r="A97" s="13" t="str">
        <f>IF('[1]Outside Edges'!$A97&lt;&gt;"",'[1]Outside Edges'!$A97,"")</f>
        <v>D95</v>
      </c>
      <c r="B97" s="22">
        <f>IF('[1]Outside Edges'!$B97&lt;&gt;"",'[1]Outside Edges'!$B97,"")</f>
        <v>13.832518009999999</v>
      </c>
      <c r="C97" s="25">
        <f t="shared" si="1"/>
        <v>0.54458732322834646</v>
      </c>
      <c r="D97" s="70" t="s">
        <v>30</v>
      </c>
    </row>
    <row r="98" spans="1:4" ht="15.75" customHeight="1" x14ac:dyDescent="0.2">
      <c r="A98" s="12" t="str">
        <f>IF('[1]Outside Edges'!$A98&lt;&gt;"",'[1]Outside Edges'!$A98,"")</f>
        <v>D96</v>
      </c>
      <c r="B98" s="21">
        <f>IF('[1]Outside Edges'!$B98&lt;&gt;"",'[1]Outside Edges'!$B98,"")</f>
        <v>6.0727530099999996</v>
      </c>
      <c r="C98" s="24">
        <f t="shared" si="1"/>
        <v>0.23908476417322835</v>
      </c>
      <c r="D98" s="27" t="str">
        <f>IF(B98&lt;&gt;"",VLOOKUP(B98/25.4,'[1]Compatibility Values'!$D$5:$E$85,2,TRUE),"")</f>
        <v>7/32</v>
      </c>
    </row>
    <row r="99" spans="1:4" ht="15.75" customHeight="1" x14ac:dyDescent="0.2">
      <c r="A99" s="13" t="str">
        <f>IF('[1]Outside Edges'!$A99&lt;&gt;"",'[1]Outside Edges'!$A99,"")</f>
        <v>D97</v>
      </c>
      <c r="B99" s="22">
        <f>IF('[1]Outside Edges'!$B99&lt;&gt;"",'[1]Outside Edges'!$B99,"")</f>
        <v>4.5545647599999999</v>
      </c>
      <c r="C99" s="25">
        <f t="shared" si="1"/>
        <v>0.17931357322834646</v>
      </c>
      <c r="D99" s="28" t="str">
        <f>IF(B99&lt;&gt;"",VLOOKUP(B99/25.4,'[1]Compatibility Values'!$D$5:$E$85,2,TRUE),"")</f>
        <v>5/32</v>
      </c>
    </row>
    <row r="100" spans="1:4" ht="15.75" customHeight="1" x14ac:dyDescent="0.2">
      <c r="A100" s="12" t="str">
        <f>IF('[1]Outside Edges'!$A100&lt;&gt;"",'[1]Outside Edges'!$A100,"")</f>
        <v>D98</v>
      </c>
      <c r="B100" s="21">
        <f>IF('[1]Outside Edges'!$B100&lt;&gt;"",'[1]Outside Edges'!$B100,"")</f>
        <v>3.1749999999999998</v>
      </c>
      <c r="C100" s="24">
        <f t="shared" si="1"/>
        <v>0.125</v>
      </c>
      <c r="D100" s="27" t="str">
        <f>IF(B100&lt;&gt;"",VLOOKUP(B100/25.4,'[1]Compatibility Values'!$D$5:$E$85,2,TRUE),"")</f>
        <v>1/8</v>
      </c>
    </row>
    <row r="101" spans="1:4" ht="15.75" customHeight="1" x14ac:dyDescent="0.2">
      <c r="A101" s="13" t="str">
        <f>IF('[1]Outside Edges'!$A101&lt;&gt;"",'[1]Outside Edges'!$A101,"")</f>
        <v>D99 AM</v>
      </c>
      <c r="B101" s="22">
        <f>IF('[1]Outside Edges'!$B101&lt;&gt;"",'[1]Outside Edges'!$B101,"")</f>
        <v>17.608402890000001</v>
      </c>
      <c r="C101" s="25">
        <f t="shared" si="1"/>
        <v>0.6932442082677166</v>
      </c>
      <c r="D101" s="28" t="str">
        <f>IF(B101&lt;&gt;"",VLOOKUP(B101/25.4,'[1]Compatibility Values'!$D$5:$E$85,2,TRUE),"")</f>
        <v>11/16</v>
      </c>
    </row>
    <row r="102" spans="1:4" ht="15.75" customHeight="1" x14ac:dyDescent="0.2">
      <c r="A102" s="12" t="str">
        <f>IF('[1]Outside Edges'!$A102&lt;&gt;"",'[1]Outside Edges'!$A102,"")</f>
        <v>D100 AM</v>
      </c>
      <c r="B102" s="21">
        <f>IF('[1]Outside Edges'!$B102&lt;&gt;"",'[1]Outside Edges'!$B102,"")</f>
        <v>21.99999918</v>
      </c>
      <c r="C102" s="24">
        <f t="shared" si="1"/>
        <v>0.86614170000000001</v>
      </c>
      <c r="D102" s="27" t="str">
        <f>IF(B102&lt;&gt;"",VLOOKUP(B102/25.4,'[1]Compatibility Values'!$D$5:$E$85,2,TRUE),"")</f>
        <v>27/32</v>
      </c>
    </row>
    <row r="103" spans="1:4" ht="15.75" customHeight="1" x14ac:dyDescent="0.2">
      <c r="A103" s="13" t="str">
        <f>IF('[1]Outside Edges'!$A103&lt;&gt;"",'[1]Outside Edges'!$A103,"")</f>
        <v>D101</v>
      </c>
      <c r="B103" s="22">
        <f>IF('[1]Outside Edges'!$B103&lt;&gt;"",'[1]Outside Edges'!$B103,"")</f>
        <v>12.7</v>
      </c>
      <c r="C103" s="25">
        <f t="shared" si="1"/>
        <v>0.5</v>
      </c>
      <c r="D103" s="28" t="str">
        <f>IF(B103&lt;&gt;"",VLOOKUP(B103/25.4,'[1]Compatibility Values'!$D$5:$E$85,2,TRUE),"")</f>
        <v>1/2</v>
      </c>
    </row>
    <row r="104" spans="1:4" ht="15.75" customHeight="1" x14ac:dyDescent="0.2">
      <c r="A104" s="12" t="str">
        <f>IF('[1]Outside Edges'!$A104&lt;&gt;"",'[1]Outside Edges'!$A104,"")</f>
        <v>D102</v>
      </c>
      <c r="B104" s="21">
        <f>IF('[1]Outside Edges'!$B104&lt;&gt;"",'[1]Outside Edges'!$B104,"")</f>
        <v>7.1437499999999998</v>
      </c>
      <c r="C104" s="24">
        <f t="shared" si="1"/>
        <v>0.28125</v>
      </c>
      <c r="D104" s="71" t="s">
        <v>24</v>
      </c>
    </row>
    <row r="105" spans="1:4" ht="15.75" customHeight="1" x14ac:dyDescent="0.2">
      <c r="A105" s="13" t="str">
        <f>IF('[1]Outside Edges'!$A105&lt;&gt;"",'[1]Outside Edges'!$A105,"")</f>
        <v>D103 AM</v>
      </c>
      <c r="B105" s="22">
        <f>IF('[1]Outside Edges'!$B105&lt;&gt;"",'[1]Outside Edges'!$B105,"")</f>
        <v>19.131610770000002</v>
      </c>
      <c r="C105" s="25">
        <f t="shared" si="1"/>
        <v>0.75321302244094501</v>
      </c>
      <c r="D105" s="28" t="str">
        <f>IF(B105&lt;&gt;"",VLOOKUP(B105/25.4,'[1]Compatibility Values'!$D$5:$E$85,2,TRUE),"")</f>
        <v>3/4</v>
      </c>
    </row>
    <row r="106" spans="1:4" ht="15.75" customHeight="1" x14ac:dyDescent="0.2">
      <c r="A106" s="12" t="str">
        <f>IF('[1]Outside Edges'!$A106&lt;&gt;"",'[1]Outside Edges'!$A106,"")</f>
        <v>D104</v>
      </c>
      <c r="B106" s="21">
        <f>IF('[1]Outside Edges'!$B106&lt;&gt;"",'[1]Outside Edges'!$B106,"")</f>
        <v>10.672197199999999</v>
      </c>
      <c r="C106" s="24">
        <f t="shared" si="1"/>
        <v>0.42016524409448819</v>
      </c>
      <c r="D106" s="71" t="s">
        <v>22</v>
      </c>
    </row>
    <row r="107" spans="1:4" ht="15.75" customHeight="1" x14ac:dyDescent="0.2">
      <c r="A107" s="13" t="str">
        <f>IF('[1]Outside Edges'!$A107&lt;&gt;"",'[1]Outside Edges'!$A107,"")</f>
        <v>D105</v>
      </c>
      <c r="B107" s="22">
        <f>IF('[1]Outside Edges'!$B107&lt;&gt;"",'[1]Outside Edges'!$B107,"")</f>
        <v>3.99999708</v>
      </c>
      <c r="C107" s="25">
        <f t="shared" si="1"/>
        <v>0.15748020000000001</v>
      </c>
      <c r="D107" s="70" t="s">
        <v>27</v>
      </c>
    </row>
    <row r="108" spans="1:4" ht="15.75" customHeight="1" x14ac:dyDescent="0.2">
      <c r="A108" s="12" t="str">
        <f>IF('[1]Outside Edges'!$A108&lt;&gt;"",'[1]Outside Edges'!$A108,"")</f>
        <v>D106 AM</v>
      </c>
      <c r="B108" s="21">
        <f>IF('[1]Outside Edges'!$B108&lt;&gt;"",'[1]Outside Edges'!$B108,"")</f>
        <v>6.3999201699999997</v>
      </c>
      <c r="C108" s="24">
        <f t="shared" si="1"/>
        <v>0.25196536102362205</v>
      </c>
      <c r="D108" s="27" t="str">
        <f>IF(B108&lt;&gt;"",VLOOKUP(B108/25.4,'[1]Compatibility Values'!$D$5:$E$85,2,TRUE),"")</f>
        <v>1/4</v>
      </c>
    </row>
    <row r="109" spans="1:4" ht="15.75" customHeight="1" x14ac:dyDescent="0.2">
      <c r="A109" s="13" t="str">
        <f>IF('[1]Outside Edges'!$A109&lt;&gt;"",'[1]Outside Edges'!$A109,"")</f>
        <v>D107</v>
      </c>
      <c r="B109" s="22">
        <f>IF('[1]Outside Edges'!$B109&lt;&gt;"",'[1]Outside Edges'!$B109,"")</f>
        <v>15.875</v>
      </c>
      <c r="C109" s="25">
        <f t="shared" si="1"/>
        <v>0.625</v>
      </c>
      <c r="D109" s="28" t="str">
        <f>IF(B109&lt;&gt;"",VLOOKUP(B109/25.4,'[1]Compatibility Values'!$D$5:$E$85,2,TRUE),"")</f>
        <v>5/8</v>
      </c>
    </row>
    <row r="110" spans="1:4" ht="15.75" customHeight="1" x14ac:dyDescent="0.2">
      <c r="A110" s="12" t="str">
        <f>IF('[1]Outside Edges'!$A110&lt;&gt;"",'[1]Outside Edges'!$A110,"")</f>
        <v>D108</v>
      </c>
      <c r="B110" s="21">
        <f>IF('[1]Outside Edges'!$B110&lt;&gt;"",'[1]Outside Edges'!$B110,"")</f>
        <v>7.0664743400000001</v>
      </c>
      <c r="C110" s="24">
        <f t="shared" si="1"/>
        <v>0.27820765118110236</v>
      </c>
      <c r="D110" s="71" t="s">
        <v>24</v>
      </c>
    </row>
    <row r="111" spans="1:4" ht="15.75" customHeight="1" x14ac:dyDescent="0.2">
      <c r="A111" s="13" t="str">
        <f>IF('[1]Outside Edges'!$A111&lt;&gt;"",'[1]Outside Edges'!$A111,"")</f>
        <v>D109</v>
      </c>
      <c r="B111" s="22">
        <f>IF('[1]Outside Edges'!$B111&lt;&gt;"",'[1]Outside Edges'!$B111,"")</f>
        <v>3.1749999999999998</v>
      </c>
      <c r="C111" s="25">
        <f t="shared" si="1"/>
        <v>0.125</v>
      </c>
      <c r="D111" s="28" t="str">
        <f>IF(B111&lt;&gt;"",VLOOKUP(B111/25.4,'[1]Compatibility Values'!$D$5:$E$85,2,TRUE),"")</f>
        <v>1/8</v>
      </c>
    </row>
    <row r="112" spans="1:4" ht="15.75" customHeight="1" x14ac:dyDescent="0.2">
      <c r="A112" s="12" t="str">
        <f>IF('[1]Outside Edges'!$A112&lt;&gt;"",'[1]Outside Edges'!$A112,"")</f>
        <v>D110</v>
      </c>
      <c r="B112" s="21">
        <f>IF('[1]Outside Edges'!$B112&lt;&gt;"",'[1]Outside Edges'!$B112,"")</f>
        <v>6.35</v>
      </c>
      <c r="C112" s="24">
        <f t="shared" si="1"/>
        <v>0.25</v>
      </c>
      <c r="D112" s="27" t="str">
        <f>IF(B112&lt;&gt;"",VLOOKUP(B112/25.4,'[1]Compatibility Values'!$D$5:$E$85,2,TRUE),"")</f>
        <v>1/4</v>
      </c>
    </row>
    <row r="113" spans="1:4" ht="15.75" customHeight="1" x14ac:dyDescent="0.2">
      <c r="A113" s="13" t="str">
        <f>IF('[1]Outside Edges'!$A113&lt;&gt;"",'[1]Outside Edges'!$A113,"")</f>
        <v>D111 AM</v>
      </c>
      <c r="B113" s="22">
        <f>IF('[1]Outside Edges'!$B113&lt;&gt;"",'[1]Outside Edges'!$B113,"")</f>
        <v>21.997313340000002</v>
      </c>
      <c r="C113" s="25">
        <f t="shared" si="1"/>
        <v>0.86603595826771662</v>
      </c>
      <c r="D113" s="28" t="str">
        <f>IF(B113&lt;&gt;"",VLOOKUP(B113/25.4,'[1]Compatibility Values'!$D$5:$E$85,2,TRUE),"")</f>
        <v>27/32</v>
      </c>
    </row>
    <row r="114" spans="1:4" ht="15.75" customHeight="1" x14ac:dyDescent="0.2">
      <c r="A114" s="12" t="str">
        <f>IF('[1]Outside Edges'!$A114&lt;&gt;"",'[1]Outside Edges'!$A114,"")</f>
        <v>D112</v>
      </c>
      <c r="B114" s="21">
        <f>IF('[1]Outside Edges'!$B114&lt;&gt;"",'[1]Outside Edges'!$B114,"")</f>
        <v>16.02776987</v>
      </c>
      <c r="C114" s="24">
        <f t="shared" si="1"/>
        <v>0.63101456181102367</v>
      </c>
      <c r="D114" s="27" t="str">
        <f>IF(B114&lt;&gt;"",VLOOKUP(B114/25.4,'[1]Compatibility Values'!$D$5:$E$85,2,TRUE),"")</f>
        <v>5/8</v>
      </c>
    </row>
    <row r="115" spans="1:4" ht="15.75" customHeight="1" x14ac:dyDescent="0.2">
      <c r="A115" s="13" t="str">
        <f>IF('[1]Outside Edges'!$A115&lt;&gt;"",'[1]Outside Edges'!$A115,"")</f>
        <v>D113 AM</v>
      </c>
      <c r="B115" s="22">
        <f>IF('[1]Outside Edges'!$B115&lt;&gt;"",'[1]Outside Edges'!$B115,"")</f>
        <v>20.202413239999998</v>
      </c>
      <c r="C115" s="25">
        <f t="shared" si="1"/>
        <v>0.79537060000000004</v>
      </c>
      <c r="D115" s="70" t="s">
        <v>32</v>
      </c>
    </row>
    <row r="116" spans="1:4" ht="15.75" customHeight="1" x14ac:dyDescent="0.2">
      <c r="A116" s="12" t="str">
        <f>IF('[1]Outside Edges'!$A116&lt;&gt;"",'[1]Outside Edges'!$A116,"")</f>
        <v>D114 AM</v>
      </c>
      <c r="B116" s="21">
        <f>IF('[1]Outside Edges'!$B116&lt;&gt;"",'[1]Outside Edges'!$B116,"")</f>
        <v>19.05</v>
      </c>
      <c r="C116" s="24">
        <f t="shared" si="1"/>
        <v>0.75000000000000011</v>
      </c>
      <c r="D116" s="27" t="str">
        <f>IF(B116&lt;&gt;"",VLOOKUP(B116/25.4,'[1]Compatibility Values'!$D$5:$E$85,2,TRUE),"")</f>
        <v>3/4</v>
      </c>
    </row>
    <row r="117" spans="1:4" ht="15.75" customHeight="1" x14ac:dyDescent="0.2">
      <c r="A117" s="13" t="str">
        <f>IF('[1]Outside Edges'!$A117&lt;&gt;"",'[1]Outside Edges'!$A117,"")</f>
        <v>D115</v>
      </c>
      <c r="B117" s="22">
        <f>IF('[1]Outside Edges'!$B117&lt;&gt;"",'[1]Outside Edges'!$B117,"")</f>
        <v>12.499997860000001</v>
      </c>
      <c r="C117" s="25">
        <f t="shared" si="1"/>
        <v>0.49212590000000006</v>
      </c>
      <c r="D117" s="28" t="str">
        <f>IF(B117&lt;&gt;"",VLOOKUP(B117/25.4,'[1]Compatibility Values'!$D$5:$E$85,2,TRUE),"")</f>
        <v>15/32</v>
      </c>
    </row>
    <row r="118" spans="1:4" ht="15.75" customHeight="1" x14ac:dyDescent="0.2">
      <c r="A118" s="12" t="str">
        <f>IF('[1]Outside Edges'!$A118&lt;&gt;"",'[1]Outside Edges'!$A118,"")</f>
        <v>D116</v>
      </c>
      <c r="B118" s="21">
        <f>IF('[1]Outside Edges'!$B118&lt;&gt;"",'[1]Outside Edges'!$B118,"")</f>
        <v>9.4392750000000003</v>
      </c>
      <c r="C118" s="24">
        <f t="shared" si="1"/>
        <v>0.37162500000000004</v>
      </c>
      <c r="D118" s="27" t="str">
        <f>IF(B118&lt;&gt;"",VLOOKUP(B118/25.4,'[1]Compatibility Values'!$D$5:$E$85,2,TRUE),"")</f>
        <v>11/32</v>
      </c>
    </row>
    <row r="119" spans="1:4" ht="15.75" customHeight="1" x14ac:dyDescent="0.2">
      <c r="A119" s="13" t="str">
        <f>IF('[1]Outside Edges'!$A119&lt;&gt;"",'[1]Outside Edges'!$A119,"")</f>
        <v>D117</v>
      </c>
      <c r="B119" s="22">
        <f>IF('[1]Outside Edges'!$B119&lt;&gt;"",'[1]Outside Edges'!$B119,"")</f>
        <v>31.75</v>
      </c>
      <c r="C119" s="25">
        <f t="shared" si="1"/>
        <v>1.25</v>
      </c>
      <c r="D119" s="28" t="str">
        <f>IF(B119&lt;&gt;"",VLOOKUP(B119/25.4,'[1]Compatibility Values'!$D$5:$E$85,2,TRUE),"")</f>
        <v>1 1/4</v>
      </c>
    </row>
    <row r="120" spans="1:4" ht="15.75" customHeight="1" x14ac:dyDescent="0.2">
      <c r="A120" s="12" t="str">
        <f>IF('[1]Outside Edges'!$A120&lt;&gt;"",'[1]Outside Edges'!$A120,"")</f>
        <v>D118</v>
      </c>
      <c r="B120" s="21">
        <f>IF('[1]Outside Edges'!$B120&lt;&gt;"",'[1]Outside Edges'!$B120,"")</f>
        <v>12.7</v>
      </c>
      <c r="C120" s="24">
        <f t="shared" si="1"/>
        <v>0.5</v>
      </c>
      <c r="D120" s="27" t="str">
        <f>IF(B120&lt;&gt;"",VLOOKUP(B120/25.4,'[1]Compatibility Values'!$D$5:$E$85,2,TRUE),"")</f>
        <v>1/2</v>
      </c>
    </row>
    <row r="121" spans="1:4" ht="15.75" customHeight="1" x14ac:dyDescent="0.2">
      <c r="A121" s="13" t="str">
        <f>IF('[1]Outside Edges'!$A121&lt;&gt;"",'[1]Outside Edges'!$A121,"")</f>
        <v>D119</v>
      </c>
      <c r="B121" s="22">
        <f>IF('[1]Outside Edges'!$B121&lt;&gt;"",'[1]Outside Edges'!$B121,"")</f>
        <v>12.7</v>
      </c>
      <c r="C121" s="25">
        <f t="shared" si="1"/>
        <v>0.5</v>
      </c>
      <c r="D121" s="28" t="str">
        <f>IF(B121&lt;&gt;"",VLOOKUP(B121/25.4,'[1]Compatibility Values'!$D$5:$E$85,2,TRUE),"")</f>
        <v>1/2</v>
      </c>
    </row>
    <row r="122" spans="1:4" ht="15.75" customHeight="1" x14ac:dyDescent="0.2">
      <c r="A122" s="12" t="str">
        <f>IF('[1]Outside Edges'!$A122&lt;&gt;"",'[1]Outside Edges'!$A122,"")</f>
        <v>D120</v>
      </c>
      <c r="B122" s="21">
        <f>IF('[1]Outside Edges'!$B122&lt;&gt;"",'[1]Outside Edges'!$B122,"")</f>
        <v>2.63814993</v>
      </c>
      <c r="C122" s="24">
        <f t="shared" si="1"/>
        <v>0.10386417047244095</v>
      </c>
      <c r="D122" s="71" t="s">
        <v>33</v>
      </c>
    </row>
    <row r="123" spans="1:4" ht="15.75" customHeight="1" x14ac:dyDescent="0.2">
      <c r="A123" s="13" t="str">
        <f>IF('[1]Outside Edges'!$A123&lt;&gt;"",'[1]Outside Edges'!$A123,"")</f>
        <v>D121 AM</v>
      </c>
      <c r="B123" s="22">
        <f>IF('[1]Outside Edges'!$B123&lt;&gt;"",'[1]Outside Edges'!$B123,"")</f>
        <v>31.305499999999999</v>
      </c>
      <c r="C123" s="25">
        <f t="shared" si="1"/>
        <v>1.2324999999999999</v>
      </c>
      <c r="D123" s="70" t="s">
        <v>34</v>
      </c>
    </row>
    <row r="124" spans="1:4" ht="15.75" customHeight="1" x14ac:dyDescent="0.2">
      <c r="A124" s="12" t="str">
        <f>IF('[1]Outside Edges'!$A124&lt;&gt;"",'[1]Outside Edges'!$A124,"")</f>
        <v>D122 AM</v>
      </c>
      <c r="B124" s="21">
        <f>IF('[1]Outside Edges'!$B124&lt;&gt;"",'[1]Outside Edges'!$B124,"")</f>
        <v>21.99999918</v>
      </c>
      <c r="C124" s="24">
        <f t="shared" si="1"/>
        <v>0.86614170000000001</v>
      </c>
      <c r="D124" s="27" t="str">
        <f>IF(B124&lt;&gt;"",VLOOKUP(B124/25.4,'[1]Compatibility Values'!$D$5:$E$85,2,TRUE),"")</f>
        <v>27/32</v>
      </c>
    </row>
    <row r="125" spans="1:4" ht="15.75" customHeight="1" x14ac:dyDescent="0.2">
      <c r="A125" s="13" t="str">
        <f>IF('[1]Outside Edges'!$A125&lt;&gt;"",'[1]Outside Edges'!$A125,"")</f>
        <v>D123</v>
      </c>
      <c r="B125" s="22">
        <f>IF('[1]Outside Edges'!$B125&lt;&gt;"",'[1]Outside Edges'!$B125,"")</f>
        <v>17.462499999999999</v>
      </c>
      <c r="C125" s="25">
        <f t="shared" si="1"/>
        <v>0.6875</v>
      </c>
      <c r="D125" s="28" t="str">
        <f>IF(B125&lt;&gt;"",VLOOKUP(B125/25.4,'[1]Compatibility Values'!$D$5:$E$85,2,TRUE),"")</f>
        <v>11/16</v>
      </c>
    </row>
    <row r="126" spans="1:4" ht="15.75" customHeight="1" x14ac:dyDescent="0.2">
      <c r="A126" s="12" t="str">
        <f>IF('[1]Outside Edges'!$A126&lt;&gt;"",'[1]Outside Edges'!$A126,"")</f>
        <v>D124 AM</v>
      </c>
      <c r="B126" s="21">
        <f>IF('[1]Outside Edges'!$B126&lt;&gt;"",'[1]Outside Edges'!$B126,"")</f>
        <v>16.245179220000001</v>
      </c>
      <c r="C126" s="24">
        <f t="shared" si="1"/>
        <v>0.63957398503937013</v>
      </c>
      <c r="D126" s="27" t="str">
        <f>IF(B126&lt;&gt;"",VLOOKUP(B126/25.4,'[1]Compatibility Values'!$D$5:$E$85,2,TRUE),"")</f>
        <v>5/8</v>
      </c>
    </row>
    <row r="127" spans="1:4" ht="15.75" customHeight="1" x14ac:dyDescent="0.2">
      <c r="A127" s="13" t="str">
        <f>IF('[1]Outside Edges'!$A127&lt;&gt;"",'[1]Outside Edges'!$A127,"")</f>
        <v>D125</v>
      </c>
      <c r="B127" s="22">
        <f>IF('[1]Outside Edges'!$B127&lt;&gt;"",'[1]Outside Edges'!$B127,"")</f>
        <v>22</v>
      </c>
      <c r="C127" s="25">
        <f t="shared" si="1"/>
        <v>0.86614173228346458</v>
      </c>
      <c r="D127" s="28" t="str">
        <f>IF(B127&lt;&gt;"",VLOOKUP(B127/25.4,'[1]Compatibility Values'!$D$5:$E$85,2,TRUE),"")</f>
        <v>27/32</v>
      </c>
    </row>
    <row r="128" spans="1:4" ht="15.75" customHeight="1" x14ac:dyDescent="0.2">
      <c r="A128" s="12" t="str">
        <f>IF('[1]Outside Edges'!$A128&lt;&gt;"",'[1]Outside Edges'!$A128,"")</f>
        <v>D126</v>
      </c>
      <c r="B128" s="21">
        <f>IF('[1]Outside Edges'!$B128&lt;&gt;"",'[1]Outside Edges'!$B128,"")</f>
        <v>12.7</v>
      </c>
      <c r="C128" s="24">
        <f t="shared" si="1"/>
        <v>0.5</v>
      </c>
      <c r="D128" s="27" t="str">
        <f>IF(B128&lt;&gt;"",VLOOKUP(B128/25.4,'[1]Compatibility Values'!$D$5:$E$85,2,TRUE),"")</f>
        <v>1/2</v>
      </c>
    </row>
    <row r="129" spans="1:5" ht="15.75" customHeight="1" x14ac:dyDescent="0.2">
      <c r="A129" s="13" t="str">
        <f>IF('[1]Outside Edges'!$A129&lt;&gt;"",'[1]Outside Edges'!$A129,"")</f>
        <v>D127</v>
      </c>
      <c r="B129" s="22">
        <f>IF('[1]Outside Edges'!$B129&lt;&gt;"",'[1]Outside Edges'!$B129,"")</f>
        <v>2.116492</v>
      </c>
      <c r="C129" s="25">
        <f t="shared" si="1"/>
        <v>8.3326456692913387E-2</v>
      </c>
      <c r="D129" s="70" t="s">
        <v>33</v>
      </c>
    </row>
    <row r="130" spans="1:5" ht="15.75" customHeight="1" x14ac:dyDescent="0.2">
      <c r="A130" s="12" t="str">
        <f>IF('[1]Outside Edges'!$A130&lt;&gt;"",'[1]Outside Edges'!$A130,"")</f>
        <v>D128</v>
      </c>
      <c r="B130" s="21">
        <f>IF('[1]Outside Edges'!$B130&lt;&gt;"",'[1]Outside Edges'!$B130,"")</f>
        <v>6.35</v>
      </c>
      <c r="C130" s="24">
        <f t="shared" si="1"/>
        <v>0.25</v>
      </c>
      <c r="D130" s="27" t="str">
        <f>IF(B130&lt;&gt;"",VLOOKUP(B130/25.4,'[1]Compatibility Values'!$D$5:$E$85,2,TRUE),"")</f>
        <v>1/4</v>
      </c>
    </row>
    <row r="131" spans="1:5" ht="15.75" customHeight="1" x14ac:dyDescent="0.2">
      <c r="A131" s="13" t="str">
        <f>IF('[1]Outside Edges'!$A131&lt;&gt;"",'[1]Outside Edges'!$A131,"")</f>
        <v>D129</v>
      </c>
      <c r="B131" s="22">
        <f>IF('[1]Outside Edges'!$B131&lt;&gt;"",'[1]Outside Edges'!$B131,"")</f>
        <v>15.875</v>
      </c>
      <c r="C131" s="25">
        <f t="shared" si="1"/>
        <v>0.625</v>
      </c>
      <c r="D131" s="28" t="str">
        <f>IF(B131&lt;&gt;"",VLOOKUP(B131/25.4,'[1]Compatibility Values'!$D$5:$E$85,2,TRUE),"")</f>
        <v>5/8</v>
      </c>
    </row>
    <row r="132" spans="1:5" ht="15.75" customHeight="1" x14ac:dyDescent="0.2">
      <c r="A132" s="12" t="str">
        <f>IF('[1]Outside Edges'!$A132&lt;&gt;"",'[1]Outside Edges'!$A132,"")</f>
        <v>D130</v>
      </c>
      <c r="B132" s="21">
        <f>IF('[1]Outside Edges'!$B132&lt;&gt;"",'[1]Outside Edges'!$B132,"")</f>
        <v>1.36747365</v>
      </c>
      <c r="C132" s="24">
        <f t="shared" si="1"/>
        <v>5.3837545275590551E-2</v>
      </c>
      <c r="D132" s="27" t="str">
        <f>IF(B132&lt;&gt;"",VLOOKUP(B132/25.4,'[1]Compatibility Values'!$D$5:$E$85,2,TRUE),"")</f>
        <v>1/32</v>
      </c>
    </row>
    <row r="133" spans="1:5" ht="15.75" customHeight="1" x14ac:dyDescent="0.2">
      <c r="A133" s="13" t="str">
        <f>IF('[1]Outside Edges'!$A133&lt;&gt;"",'[1]Outside Edges'!$A133,"")</f>
        <v>D131</v>
      </c>
      <c r="B133" s="22">
        <f>IF('[1]Outside Edges'!$B133&lt;&gt;"",'[1]Outside Edges'!$B133,"")</f>
        <v>10.329754899999999</v>
      </c>
      <c r="C133" s="25">
        <f t="shared" si="1"/>
        <v>0.40668326377952757</v>
      </c>
      <c r="D133" s="70" t="s">
        <v>22</v>
      </c>
    </row>
    <row r="134" spans="1:5" ht="15.75" customHeight="1" x14ac:dyDescent="0.2">
      <c r="A134" s="12" t="str">
        <f>IF('[1]Outside Edges'!$A134&lt;&gt;"",'[1]Outside Edges'!$A134,"")</f>
        <v>D132 AM</v>
      </c>
      <c r="B134" s="21">
        <f>IF('[1]Outside Edges'!$B134&lt;&gt;"",'[1]Outside Edges'!$B134,"")</f>
        <v>12.17339026</v>
      </c>
      <c r="C134" s="24">
        <f t="shared" si="1"/>
        <v>0.47926733307086616</v>
      </c>
      <c r="D134" s="71" t="s">
        <v>23</v>
      </c>
    </row>
    <row r="135" spans="1:5" ht="15.75" customHeight="1" x14ac:dyDescent="0.2">
      <c r="A135" s="13" t="str">
        <f>IF('[1]Outside Edges'!$A135&lt;&gt;"",'[1]Outside Edges'!$A135,"")</f>
        <v>D133 AM</v>
      </c>
      <c r="B135" s="22">
        <f>IF('[1]Outside Edges'!$B135&lt;&gt;"",'[1]Outside Edges'!$B135,"")</f>
        <v>7.7085223999999997</v>
      </c>
      <c r="C135" s="25">
        <f>IF(B135&lt;&gt;"",B135/25.4,"")</f>
        <v>0.3034851338582677</v>
      </c>
      <c r="D135" s="28" t="str">
        <f>IF(B135&lt;&gt;"",VLOOKUP(B135/25.4,'[1]Compatibility Values'!$D$5:$E$85,2,TRUE),"")</f>
        <v>9/32</v>
      </c>
    </row>
    <row r="136" spans="1:5" ht="15.75" customHeight="1" x14ac:dyDescent="0.2">
      <c r="A136" s="12" t="str">
        <f>IF('[1]Outside Edges'!$A136&lt;&gt;"",'[1]Outside Edges'!$A136,"")</f>
        <v>D134</v>
      </c>
      <c r="B136" s="21">
        <f>IF('[1]Outside Edges'!$B136&lt;&gt;"",'[1]Outside Edges'!$B136,"")</f>
        <v>16.39138947</v>
      </c>
      <c r="C136" s="24">
        <f>IF(B136&lt;&gt;"",B136/25.4,"")</f>
        <v>0.64533029409448828</v>
      </c>
      <c r="D136" s="71" t="s">
        <v>29</v>
      </c>
    </row>
    <row r="137" spans="1:5" ht="15.75" customHeight="1" x14ac:dyDescent="0.2">
      <c r="A137" s="13" t="str">
        <f>IF('[1]Outside Edges'!$A137&lt;&gt;"",'[1]Outside Edges'!$A137,"")</f>
        <v>D135</v>
      </c>
      <c r="B137" s="22">
        <f>IF('[1]Outside Edges'!$B137&lt;&gt;"",'[1]Outside Edges'!$B137,"")</f>
        <v>17.05484993</v>
      </c>
      <c r="C137" s="25">
        <f>IF(B137&lt;&gt;"",B137/25.4,"")</f>
        <v>0.67145078464566932</v>
      </c>
      <c r="D137" s="70" t="s">
        <v>29</v>
      </c>
      <c r="E137" s="44"/>
    </row>
    <row r="138" spans="1:5" ht="15.75" customHeight="1" x14ac:dyDescent="0.2">
      <c r="A138" s="12" t="str">
        <f>IF('[1]Outside Edges'!$A138&lt;&gt;"",'[1]Outside Edges'!$A138,"")</f>
        <v>D136 AM</v>
      </c>
      <c r="B138" s="21">
        <f>IF('[1]Outside Edges'!$B138&lt;&gt;"",'[1]Outside Edges'!$B138,"")</f>
        <v>5.9999880000000001</v>
      </c>
      <c r="C138" s="24">
        <f t="shared" ref="C138:C147" si="2">IF(B138&lt;&gt;"",B138/25.4,"")</f>
        <v>0.23622000000000001</v>
      </c>
      <c r="D138" s="27" t="str">
        <f>IF(B138&lt;&gt;"",VLOOKUP(B138/25.4,'[1]Compatibility Values'!$D$5:$E$85,2,TRUE),"")</f>
        <v>7/32</v>
      </c>
    </row>
    <row r="139" spans="1:5" ht="15.75" customHeight="1" x14ac:dyDescent="0.2">
      <c r="A139" s="13" t="str">
        <f>IF('[1]Outside Edges'!$A139&lt;&gt;"",'[1]Outside Edges'!$A139,"")</f>
        <v>D137</v>
      </c>
      <c r="B139" s="22">
        <f>IF('[1]Outside Edges'!$B139&lt;&gt;"",'[1]Outside Edges'!$B139,"")</f>
        <v>9.5250000000000004</v>
      </c>
      <c r="C139" s="25">
        <f t="shared" si="2"/>
        <v>0.37500000000000006</v>
      </c>
      <c r="D139" s="28" t="str">
        <f>IF(B139&lt;&gt;"",VLOOKUP(B139/25.4,'[1]Compatibility Values'!$D$5:$E$85,2,TRUE),"")</f>
        <v>3/8</v>
      </c>
    </row>
    <row r="140" spans="1:5" ht="15.75" customHeight="1" x14ac:dyDescent="0.2">
      <c r="A140" s="12" t="str">
        <f>IF('[1]Outside Edges'!$A140&lt;&gt;"",'[1]Outside Edges'!$A140,"")</f>
        <v>D138</v>
      </c>
      <c r="B140" s="21">
        <f>IF('[1]Outside Edges'!$B140&lt;&gt;"",'[1]Outside Edges'!$B140,"")</f>
        <v>34.924999999999997</v>
      </c>
      <c r="C140" s="24">
        <f t="shared" si="2"/>
        <v>1.375</v>
      </c>
      <c r="D140" s="27" t="str">
        <f>IF(B140&lt;&gt;"",VLOOKUP(B140/25.4,'[1]Compatibility Values'!$D$5:$E$85,2,TRUE),"")</f>
        <v>1 3/8</v>
      </c>
    </row>
    <row r="141" spans="1:5" ht="15.75" customHeight="1" x14ac:dyDescent="0.2">
      <c r="A141" s="13" t="str">
        <f>IF('[1]Outside Edges'!$A141&lt;&gt;"",'[1]Outside Edges'!$A141,"")</f>
        <v>D139</v>
      </c>
      <c r="B141" s="22">
        <f>IF('[1]Outside Edges'!$B141&lt;&gt;"",'[1]Outside Edges'!$B141,"")</f>
        <v>20.637499999999999</v>
      </c>
      <c r="C141" s="25">
        <f t="shared" si="2"/>
        <v>0.8125</v>
      </c>
      <c r="D141" s="28" t="str">
        <f>IF(B141&lt;&gt;"",VLOOKUP(B141/25.4,'[1]Compatibility Values'!$D$5:$E$85,2,TRUE),"")</f>
        <v>13/16</v>
      </c>
    </row>
    <row r="142" spans="1:5" ht="15.75" customHeight="1" x14ac:dyDescent="0.2">
      <c r="A142" s="12" t="str">
        <f>IF('[1]Outside Edges'!$A142&lt;&gt;"",'[1]Outside Edges'!$A142,"")</f>
        <v>D140</v>
      </c>
      <c r="B142" s="21">
        <f>IF('[1]Outside Edges'!$B142&lt;&gt;"",'[1]Outside Edges'!$B142,"")</f>
        <v>3.8639993499999998</v>
      </c>
      <c r="C142" s="24">
        <f t="shared" si="2"/>
        <v>0.15212595866141732</v>
      </c>
      <c r="D142" s="71" t="s">
        <v>27</v>
      </c>
    </row>
    <row r="143" spans="1:5" ht="15.75" customHeight="1" x14ac:dyDescent="0.2">
      <c r="A143" s="13" t="str">
        <f>IF('[1]Outside Edges'!$A143&lt;&gt;"",'[1]Outside Edges'!$A143,"")</f>
        <v>D141</v>
      </c>
      <c r="B143" s="22">
        <f>IF('[1]Outside Edges'!$B143&lt;&gt;"",'[1]Outside Edges'!$B143,"")</f>
        <v>24.537956699999999</v>
      </c>
      <c r="C143" s="25">
        <f t="shared" si="2"/>
        <v>0.96606128740157482</v>
      </c>
      <c r="D143" s="70" t="s">
        <v>31</v>
      </c>
    </row>
    <row r="144" spans="1:5" ht="15.75" customHeight="1" x14ac:dyDescent="0.2">
      <c r="A144" s="12" t="str">
        <f>IF('[1]Outside Edges'!$A144&lt;&gt;"",'[1]Outside Edges'!$A144,"")</f>
        <v>D142 AM</v>
      </c>
      <c r="B144" s="21">
        <f>IF('[1]Outside Edges'!$B144&lt;&gt;"",'[1]Outside Edges'!$B144,"")</f>
        <v>12.65782658</v>
      </c>
      <c r="C144" s="24">
        <f t="shared" si="2"/>
        <v>0.49833962913385832</v>
      </c>
      <c r="D144" s="27" t="str">
        <f>IF(B144&lt;&gt;"",VLOOKUP(B144/25.4,'[1]Compatibility Values'!$D$5:$E$85,2,TRUE),"")</f>
        <v>15/32</v>
      </c>
    </row>
    <row r="145" spans="1:5" ht="15.75" customHeight="1" x14ac:dyDescent="0.2">
      <c r="A145" s="13" t="str">
        <f>IF('[1]Outside Edges'!$A145&lt;&gt;"",'[1]Outside Edges'!$A145,"")</f>
        <v>D143</v>
      </c>
      <c r="B145" s="22">
        <f>IF('[1]Outside Edges'!$B145&lt;&gt;"",'[1]Outside Edges'!$B145,"")</f>
        <v>18.256250000000001</v>
      </c>
      <c r="C145" s="25">
        <f t="shared" si="2"/>
        <v>0.71875000000000011</v>
      </c>
      <c r="D145" s="70" t="s">
        <v>35</v>
      </c>
    </row>
    <row r="146" spans="1:5" ht="15.75" customHeight="1" x14ac:dyDescent="0.2">
      <c r="A146" s="12" t="str">
        <f>IF('[1]Outside Edges'!$A146&lt;&gt;"",'[1]Outside Edges'!$A146,"")</f>
        <v>D144</v>
      </c>
      <c r="B146" s="21">
        <f>IF('[1]Outside Edges'!$B146&lt;&gt;"",'[1]Outside Edges'!$B146,"")</f>
        <v>6.35</v>
      </c>
      <c r="C146" s="24">
        <f t="shared" si="2"/>
        <v>0.25</v>
      </c>
      <c r="D146" s="27" t="str">
        <f>IF(B146&lt;&gt;"",VLOOKUP(B146/25.4,'[1]Compatibility Values'!$D$5:$E$85,2,TRUE),"")</f>
        <v>1/4</v>
      </c>
    </row>
    <row r="147" spans="1:5" ht="15.75" customHeight="1" x14ac:dyDescent="0.2">
      <c r="A147" s="13" t="str">
        <f>IF('[1]Outside Edges'!$A147&lt;&gt;"",'[1]Outside Edges'!$A147,"")</f>
        <v>D145</v>
      </c>
      <c r="B147" s="22">
        <f>IF('[1]Outside Edges'!$B147&lt;&gt;"",'[1]Outside Edges'!$B147,"")</f>
        <v>2.116492</v>
      </c>
      <c r="C147" s="25">
        <f t="shared" si="2"/>
        <v>8.3326456692913387E-2</v>
      </c>
      <c r="D147" s="70" t="s">
        <v>33</v>
      </c>
    </row>
    <row r="148" spans="1:5" ht="15.75" customHeight="1" x14ac:dyDescent="0.2">
      <c r="A148" s="12" t="str">
        <f>IF('[1]Outside Edges'!$A148&lt;&gt;"",'[1]Outside Edges'!$A148,"")</f>
        <v>D146</v>
      </c>
      <c r="B148" s="21">
        <f>IF('[1]Outside Edges'!$B148&lt;&gt;"",'[1]Outside Edges'!$B148,"")</f>
        <v>25.4</v>
      </c>
      <c r="C148" s="24">
        <f>IF(B148&lt;&gt;"",B148/25.4,"")</f>
        <v>1</v>
      </c>
      <c r="D148" s="27" t="str">
        <f>IF(B148&lt;&gt;"",VLOOKUP(B148/25.4,'[1]Compatibility Values'!$D$5:$E$85,2,TRUE),"")</f>
        <v>1</v>
      </c>
    </row>
    <row r="149" spans="1:5" ht="15.75" customHeight="1" x14ac:dyDescent="0.2">
      <c r="A149" s="13" t="str">
        <f>IF('[1]Outside Edges'!$A149&lt;&gt;"",'[1]Outside Edges'!$A149,"")</f>
        <v>D147</v>
      </c>
      <c r="B149" s="22">
        <f>IF('[1]Outside Edges'!$B149&lt;&gt;"",'[1]Outside Edges'!$B149,"")</f>
        <v>2.0677524900000002</v>
      </c>
      <c r="C149" s="25">
        <f>IF(B149&lt;&gt;"",B149/25.4,"")</f>
        <v>8.1407578346456705E-2</v>
      </c>
      <c r="D149" s="70" t="s">
        <v>33</v>
      </c>
    </row>
    <row r="150" spans="1:5" ht="15.75" customHeight="1" x14ac:dyDescent="0.2">
      <c r="A150" s="12" t="str">
        <f>IF('[1]Outside Edges'!$A150&lt;&gt;"",'[1]Outside Edges'!$A150,"")</f>
        <v>D148 AM</v>
      </c>
      <c r="B150" s="21">
        <f>IF('[1]Outside Edges'!$B150&lt;&gt;"",'[1]Outside Edges'!$B150,"")</f>
        <v>15.551990849999999</v>
      </c>
      <c r="C150" s="24">
        <f t="shared" ref="C150:C158" si="3">IF(B150&lt;&gt;"",B150/25.4,"")</f>
        <v>0.61228310433070865</v>
      </c>
      <c r="D150" s="27" t="str">
        <f>IF(B150&lt;&gt;"",VLOOKUP(B150/25.4,'[1]Compatibility Values'!$D$5:$E$85,2,TRUE),"")</f>
        <v>19/32</v>
      </c>
    </row>
    <row r="151" spans="1:5" ht="15.75" customHeight="1" x14ac:dyDescent="0.2">
      <c r="A151" s="13" t="str">
        <f>IF('[1]Outside Edges'!$A151&lt;&gt;"",'[1]Outside Edges'!$A151,"")</f>
        <v>D149</v>
      </c>
      <c r="B151" s="22">
        <f>IF('[1]Outside Edges'!$B151&lt;&gt;"",'[1]Outside Edges'!$B151,"")</f>
        <v>11.7729</v>
      </c>
      <c r="C151" s="25">
        <f t="shared" si="3"/>
        <v>0.46350000000000002</v>
      </c>
      <c r="D151" s="70" t="s">
        <v>23</v>
      </c>
    </row>
    <row r="152" spans="1:5" ht="15.75" customHeight="1" x14ac:dyDescent="0.2">
      <c r="A152" s="12" t="str">
        <f>IF('[1]Outside Edges'!$A152&lt;&gt;"",'[1]Outside Edges'!$A152,"")</f>
        <v>D150 AM</v>
      </c>
      <c r="B152" s="21">
        <f>IF('[1]Outside Edges'!$B152&lt;&gt;"",'[1]Outside Edges'!$B152,"")</f>
        <v>19.05</v>
      </c>
      <c r="C152" s="24">
        <f t="shared" si="3"/>
        <v>0.75000000000000011</v>
      </c>
      <c r="D152" s="27" t="str">
        <f>IF(B152&lt;&gt;"",VLOOKUP(B152/25.4,'[1]Compatibility Values'!$D$5:$E$85,2,TRUE),"")</f>
        <v>3/4</v>
      </c>
    </row>
    <row r="153" spans="1:5" ht="15.75" customHeight="1" x14ac:dyDescent="0.2">
      <c r="A153" s="13" t="str">
        <f>IF('[1]Outside Edges'!$A153&lt;&gt;"",'[1]Outside Edges'!$A153,"")</f>
        <v>D151</v>
      </c>
      <c r="B153" s="22">
        <f>IF('[1]Outside Edges'!$B153&lt;&gt;"",'[1]Outside Edges'!$B153,"")</f>
        <v>7.4008937399999999</v>
      </c>
      <c r="C153" s="25">
        <f t="shared" si="3"/>
        <v>0.29137376929133857</v>
      </c>
      <c r="D153" s="70" t="s">
        <v>24</v>
      </c>
    </row>
    <row r="154" spans="1:5" ht="15.75" customHeight="1" x14ac:dyDescent="0.2">
      <c r="A154" s="12" t="str">
        <f>IF('[1]Outside Edges'!$A154&lt;&gt;"",'[1]Outside Edges'!$A154,"")</f>
        <v>D152</v>
      </c>
      <c r="B154" s="21">
        <f>IF('[1]Outside Edges'!$B154&lt;&gt;"",'[1]Outside Edges'!$B154,"")</f>
        <v>32.543750000000003</v>
      </c>
      <c r="C154" s="24">
        <f t="shared" si="3"/>
        <v>1.2812500000000002</v>
      </c>
      <c r="D154" s="71" t="s">
        <v>36</v>
      </c>
    </row>
    <row r="155" spans="1:5" ht="15.75" customHeight="1" x14ac:dyDescent="0.2">
      <c r="A155" s="13" t="str">
        <f>IF('[1]Outside Edges'!$A155&lt;&gt;"",'[1]Outside Edges'!$A155,"")</f>
        <v>D153</v>
      </c>
      <c r="B155" s="22">
        <f>IF('[1]Outside Edges'!$B155&lt;&gt;"",'[1]Outside Edges'!$B155,"")</f>
        <v>31.75</v>
      </c>
      <c r="C155" s="25">
        <f t="shared" si="3"/>
        <v>1.25</v>
      </c>
      <c r="D155" s="28" t="str">
        <f>IF(B155&lt;&gt;"",VLOOKUP(B155/25.4,'[1]Compatibility Values'!$D$5:$E$85,2,TRUE),"")</f>
        <v>1 1/4</v>
      </c>
    </row>
    <row r="156" spans="1:5" ht="15.75" customHeight="1" x14ac:dyDescent="0.2">
      <c r="A156" s="12" t="str">
        <f>IF('[1]Outside Edges'!$A156&lt;&gt;"",'[1]Outside Edges'!$A156,"")</f>
        <v>D154</v>
      </c>
      <c r="B156" s="21">
        <f>IF('[1]Outside Edges'!$B156&lt;&gt;"",'[1]Outside Edges'!$B156,"")</f>
        <v>8.3411734200000005</v>
      </c>
      <c r="C156" s="24">
        <f t="shared" si="3"/>
        <v>0.32839265433070869</v>
      </c>
      <c r="D156" s="71" t="s">
        <v>25</v>
      </c>
    </row>
    <row r="157" spans="1:5" ht="15.75" customHeight="1" x14ac:dyDescent="0.2">
      <c r="A157" s="13" t="str">
        <f>IF('[1]Outside Edges'!$A157&lt;&gt;"",'[1]Outside Edges'!$A157,"")</f>
        <v>D155 AM</v>
      </c>
      <c r="B157" s="22">
        <f>IF('[1]Outside Edges'!$B157&lt;&gt;"",'[1]Outside Edges'!$B157,"")</f>
        <v>19.049992339999999</v>
      </c>
      <c r="C157" s="25">
        <f t="shared" si="3"/>
        <v>0.74999969842519687</v>
      </c>
      <c r="D157" s="28" t="str">
        <f>IF(B157&lt;&gt;"",VLOOKUP(B157/25.4,'[1]Compatibility Values'!$D$5:$E$85,2,TRUE),"")</f>
        <v>23/32</v>
      </c>
    </row>
    <row r="158" spans="1:5" ht="15.75" customHeight="1" x14ac:dyDescent="0.2">
      <c r="A158" s="12" t="str">
        <f>IF('[1]Outside Edges'!$A158&lt;&gt;"",'[1]Outside Edges'!$A158,"")</f>
        <v>D156 AM</v>
      </c>
      <c r="B158" s="21">
        <f>IF('[1]Outside Edges'!$B158&lt;&gt;"",'[1]Outside Edges'!$B158,"")</f>
        <v>12.65782658</v>
      </c>
      <c r="C158" s="24">
        <f t="shared" si="3"/>
        <v>0.49833962913385832</v>
      </c>
      <c r="D158" s="27" t="str">
        <f>IF(B158&lt;&gt;"",VLOOKUP(B158/25.4,'[1]Compatibility Values'!$D$5:$E$85,2,TRUE),"")</f>
        <v>15/32</v>
      </c>
    </row>
    <row r="159" spans="1:5" ht="15.75" customHeight="1" x14ac:dyDescent="0.2">
      <c r="A159" s="13" t="str">
        <f>IF('[1]Outside Edges'!$A159&lt;&gt;"",'[1]Outside Edges'!$A159,"")</f>
        <v>D157</v>
      </c>
      <c r="B159" s="22">
        <f>IF('[1]Outside Edges'!$B159&lt;&gt;"",'[1]Outside Edges'!$B159,"")</f>
        <v>8.4103801499999999</v>
      </c>
      <c r="C159" s="25">
        <f t="shared" ref="C159:C166" si="4">IF(B159&lt;&gt;"",B159/25.4,"")</f>
        <v>0.33111732874015748</v>
      </c>
      <c r="D159" s="70" t="s">
        <v>25</v>
      </c>
      <c r="E159" s="44"/>
    </row>
    <row r="160" spans="1:5" ht="15.75" customHeight="1" x14ac:dyDescent="0.2">
      <c r="A160" s="12" t="str">
        <f>IF('[1]Outside Edges'!$A160&lt;&gt;"",'[1]Outside Edges'!$A160,"")</f>
        <v>D158</v>
      </c>
      <c r="B160" s="21">
        <f>IF('[1]Outside Edges'!$B160&lt;&gt;"",'[1]Outside Edges'!$B160,"")</f>
        <v>10.920161050000001</v>
      </c>
      <c r="C160" s="24">
        <f t="shared" si="4"/>
        <v>0.42992760039370087</v>
      </c>
      <c r="D160" s="27" t="str">
        <f>IF(B160&lt;&gt;"",VLOOKUP(B160/25.4,'[1]Compatibility Values'!$D$5:$E$85,2,TRUE),"")</f>
        <v>13/32</v>
      </c>
    </row>
    <row r="161" spans="1:4" ht="15.75" customHeight="1" x14ac:dyDescent="0.2">
      <c r="A161" s="13" t="str">
        <f>IF('[1]Outside Edges'!$A161&lt;&gt;"",'[1]Outside Edges'!$A161,"")</f>
        <v>D159 AM</v>
      </c>
      <c r="B161" s="22">
        <f>IF('[1]Outside Edges'!$B161&lt;&gt;"",'[1]Outside Edges'!$B161,"")</f>
        <v>17.608402890000001</v>
      </c>
      <c r="C161" s="25">
        <f t="shared" si="4"/>
        <v>0.6932442082677166</v>
      </c>
      <c r="D161" s="28" t="str">
        <f>IF(B161&lt;&gt;"",VLOOKUP(B161/25.4,'[1]Compatibility Values'!$D$5:$E$85,2,TRUE),"")</f>
        <v>11/16</v>
      </c>
    </row>
    <row r="162" spans="1:4" ht="15.75" customHeight="1" x14ac:dyDescent="0.2">
      <c r="A162" s="12" t="str">
        <f>IF('[1]Outside Edges'!$A162&lt;&gt;"",'[1]Outside Edges'!$A162,"")</f>
        <v>D160</v>
      </c>
      <c r="B162" s="21">
        <f>IF('[1]Outside Edges'!$B162&lt;&gt;"",'[1]Outside Edges'!$B162,"")</f>
        <v>22.190665540000001</v>
      </c>
      <c r="C162" s="24">
        <f t="shared" si="4"/>
        <v>0.87364824960629928</v>
      </c>
      <c r="D162" s="27" t="str">
        <f>IF(B162&lt;&gt;"",VLOOKUP(B162/25.4,'[1]Compatibility Values'!$D$5:$E$85,2,TRUE),"")</f>
        <v>27/32</v>
      </c>
    </row>
    <row r="163" spans="1:4" ht="15.75" customHeight="1" x14ac:dyDescent="0.2">
      <c r="A163" s="13" t="str">
        <f>IF('[1]Outside Edges'!$A163&lt;&gt;"",'[1]Outside Edges'!$A163,"")</f>
        <v>D161</v>
      </c>
      <c r="B163" s="22">
        <f>IF('[1]Outside Edges'!$B163&lt;&gt;"",'[1]Outside Edges'!$B163,"")</f>
        <v>22.190665540000001</v>
      </c>
      <c r="C163" s="25">
        <f t="shared" si="4"/>
        <v>0.87364824960629928</v>
      </c>
      <c r="D163" s="28" t="str">
        <f>IF(B163&lt;&gt;"",VLOOKUP(B163/25.4,'[1]Compatibility Values'!$D$5:$E$85,2,TRUE),"")</f>
        <v>27/32</v>
      </c>
    </row>
    <row r="164" spans="1:4" ht="15.75" customHeight="1" x14ac:dyDescent="0.2">
      <c r="A164" s="12" t="str">
        <f>IF('[1]Outside Edges'!$A164&lt;&gt;"",'[1]Outside Edges'!$A164,"")</f>
        <v>D162</v>
      </c>
      <c r="B164" s="21">
        <f>IF('[1]Outside Edges'!$B164&lt;&gt;"",'[1]Outside Edges'!$B164,"")</f>
        <v>0.95133568999999996</v>
      </c>
      <c r="C164" s="24">
        <f t="shared" si="4"/>
        <v>3.7454161023622048E-2</v>
      </c>
      <c r="D164" s="71" t="s">
        <v>28</v>
      </c>
    </row>
    <row r="165" spans="1:4" ht="15.75" customHeight="1" x14ac:dyDescent="0.2">
      <c r="A165" s="13" t="str">
        <f>IF('[1]Outside Edges'!$A165&lt;&gt;"",'[1]Outside Edges'!$A165,"")</f>
        <v>D163</v>
      </c>
      <c r="B165" s="22">
        <f>IF('[1]Outside Edges'!$B165&lt;&gt;"",'[1]Outside Edges'!$B165,"")</f>
        <v>0</v>
      </c>
      <c r="C165" s="25">
        <f t="shared" si="4"/>
        <v>0</v>
      </c>
      <c r="D165" s="28">
        <f>IF(B165&lt;&gt;"",VLOOKUP(B165/25.4,'[1]Compatibility Values'!$D$5:$E$85,2,TRUE),"")</f>
        <v>0</v>
      </c>
    </row>
    <row r="166" spans="1:4" ht="15.75" customHeight="1" x14ac:dyDescent="0.2">
      <c r="A166" s="12" t="str">
        <f>IF('[1]Outside Edges'!$A166&lt;&gt;"",'[1]Outside Edges'!$A166,"")</f>
        <v>D164</v>
      </c>
      <c r="B166" s="21">
        <f>IF('[1]Outside Edges'!$B166&lt;&gt;"",'[1]Outside Edges'!$B166,"")</f>
        <v>6.35</v>
      </c>
      <c r="C166" s="24">
        <f t="shared" si="4"/>
        <v>0.25</v>
      </c>
      <c r="D166" s="27" t="str">
        <f>IF(B166&lt;&gt;"",VLOOKUP(B166/25.4,'[1]Compatibility Values'!$D$5:$E$85,2,TRUE),"")</f>
        <v>1/4</v>
      </c>
    </row>
    <row r="167" spans="1:4" ht="15.75" customHeight="1" x14ac:dyDescent="0.2">
      <c r="A167" s="13" t="str">
        <f>IF('[1]Outside Edges'!$A167&lt;&gt;"",'[1]Outside Edges'!$A167,"")</f>
        <v>D165 AM</v>
      </c>
      <c r="B167" s="22">
        <f>IF('[1]Outside Edges'!$B167&lt;&gt;"",'[1]Outside Edges'!$B167,"")</f>
        <v>30.423449810000001</v>
      </c>
      <c r="C167" s="25">
        <f t="shared" ref="C167:C178" si="5">IF(B167&lt;&gt;"",B167/25.4,"")</f>
        <v>1.1977736145669293</v>
      </c>
      <c r="D167" s="28" t="str">
        <f>IF(B167&lt;&gt;"",VLOOKUP(B167/25.4,'[1]Compatibility Values'!$D$5:$E$85,2,TRUE),"")</f>
        <v>1 3/16</v>
      </c>
    </row>
    <row r="168" spans="1:4" ht="15.75" customHeight="1" x14ac:dyDescent="0.2">
      <c r="A168" s="12" t="str">
        <f>IF('[1]Outside Edges'!$A168&lt;&gt;"",'[1]Outside Edges'!$A168,"")</f>
        <v>D166</v>
      </c>
      <c r="B168" s="21">
        <f>IF('[1]Outside Edges'!$B168&lt;&gt;"",'[1]Outside Edges'!$B168,"")</f>
        <v>2.286</v>
      </c>
      <c r="C168" s="24">
        <f t="shared" si="5"/>
        <v>9.0000000000000011E-2</v>
      </c>
      <c r="D168" s="71" t="s">
        <v>33</v>
      </c>
    </row>
    <row r="169" spans="1:4" ht="15.75" customHeight="1" x14ac:dyDescent="0.2">
      <c r="A169" s="16" t="str">
        <f>IF('[1]Outside Edges'!$A169&lt;&gt;"",'[1]Outside Edges'!$A169,"")</f>
        <v>D167</v>
      </c>
      <c r="B169" s="34">
        <f>IF('[1]Outside Edges'!$B169&lt;&gt;"",'[1]Outside Edges'!$B169,"")</f>
        <v>9.1998800000000003</v>
      </c>
      <c r="C169" s="47">
        <f t="shared" si="5"/>
        <v>0.36220000000000002</v>
      </c>
      <c r="D169" s="48" t="str">
        <f>IF(B169&lt;&gt;"",VLOOKUP(B169/25.4,'[1]Compatibility Values'!$D$5:$E$85,2,TRUE),"")</f>
        <v>11/32</v>
      </c>
    </row>
    <row r="170" spans="1:4" ht="15.75" customHeight="1" x14ac:dyDescent="0.2">
      <c r="A170" s="12" t="str">
        <f>IF('[1]Outside Edges'!$A170&lt;&gt;"",'[1]Outside Edges'!$A170,"")</f>
        <v>D168</v>
      </c>
      <c r="B170" s="21">
        <f>IF('[1]Outside Edges'!$B170&lt;&gt;"",'[1]Outside Edges'!$B170,"")</f>
        <v>9.5760032000000006</v>
      </c>
      <c r="C170" s="24">
        <f t="shared" si="5"/>
        <v>0.37700800000000007</v>
      </c>
      <c r="D170" s="27" t="str">
        <f>IF(B170&lt;&gt;"",VLOOKUP(B170/25.4,'[1]Compatibility Values'!$D$5:$E$85,2,TRUE),"")</f>
        <v>3/8</v>
      </c>
    </row>
    <row r="171" spans="1:4" ht="15.75" customHeight="1" x14ac:dyDescent="0.2">
      <c r="A171" s="16" t="str">
        <f>IF('[1]Outside Edges'!$A171&lt;&gt;"",'[1]Outside Edges'!$A171,"")</f>
        <v>D169</v>
      </c>
      <c r="B171" s="34">
        <f>IF('[1]Outside Edges'!$B171&lt;&gt;"",'[1]Outside Edges'!$B171,"")</f>
        <v>3.1749999999999998</v>
      </c>
      <c r="C171" s="47">
        <f t="shared" si="5"/>
        <v>0.125</v>
      </c>
      <c r="D171" s="48" t="str">
        <f>IF(B171&lt;&gt;"",VLOOKUP(B171/25.4,'[1]Compatibility Values'!$D$5:$E$85,2,TRUE),"")</f>
        <v>1/8</v>
      </c>
    </row>
    <row r="172" spans="1:4" ht="15.75" customHeight="1" x14ac:dyDescent="0.2">
      <c r="A172" s="12" t="str">
        <f>IF('[1]Outside Edges'!$A172&lt;&gt;"",'[1]Outside Edges'!$A172,"")</f>
        <v>D170</v>
      </c>
      <c r="B172" s="21">
        <f>IF('[1]Outside Edges'!$B172&lt;&gt;"",'[1]Outside Edges'!$B172,"")</f>
        <v>12.7</v>
      </c>
      <c r="C172" s="24">
        <f t="shared" si="5"/>
        <v>0.5</v>
      </c>
      <c r="D172" s="27" t="str">
        <f>IF(B172&lt;&gt;"",VLOOKUP(B172/25.4,'[1]Compatibility Values'!$D$5:$E$85,2,TRUE),"")</f>
        <v>1/2</v>
      </c>
    </row>
    <row r="173" spans="1:4" ht="15.75" customHeight="1" x14ac:dyDescent="0.2">
      <c r="A173" s="16" t="str">
        <f>IF('[1]Outside Edges'!$A173&lt;&gt;"",'[1]Outside Edges'!$A173,"")</f>
        <v>D171 AM</v>
      </c>
      <c r="B173" s="34">
        <f>IF('[1]Outside Edges'!$B173&lt;&gt;"",'[1]Outside Edges'!$B173,"")</f>
        <v>9.9470398000000007</v>
      </c>
      <c r="C173" s="47">
        <f t="shared" si="5"/>
        <v>0.39161574015748035</v>
      </c>
      <c r="D173" s="72" t="s">
        <v>22</v>
      </c>
    </row>
    <row r="174" spans="1:4" ht="15.75" customHeight="1" x14ac:dyDescent="0.2">
      <c r="A174" s="12" t="str">
        <f>IF('[1]Outside Edges'!$A174&lt;&gt;"",'[1]Outside Edges'!$A174,"")</f>
        <v>D172</v>
      </c>
      <c r="B174" s="21">
        <f>IF('[1]Outside Edges'!$B174&lt;&gt;"",'[1]Outside Edges'!$B174,"")</f>
        <v>6.35</v>
      </c>
      <c r="C174" s="24">
        <f t="shared" si="5"/>
        <v>0.25</v>
      </c>
      <c r="D174" s="27" t="str">
        <f>IF(B174&lt;&gt;"",VLOOKUP(B174/25.4,'[1]Compatibility Values'!$D$5:$E$85,2,TRUE),"")</f>
        <v>1/4</v>
      </c>
    </row>
    <row r="175" spans="1:4" ht="15.75" customHeight="1" x14ac:dyDescent="0.2">
      <c r="A175" s="16" t="str">
        <f>IF('[1]Outside Edges'!$A175&lt;&gt;"",'[1]Outside Edges'!$A175,"")</f>
        <v>D173 AM</v>
      </c>
      <c r="B175" s="34">
        <f>IF('[1]Outside Edges'!$B175&lt;&gt;"",'[1]Outside Edges'!$B175,"")</f>
        <v>22.63339062</v>
      </c>
      <c r="C175" s="47">
        <f t="shared" si="5"/>
        <v>0.89107837086614183</v>
      </c>
      <c r="D175" s="72" t="s">
        <v>37</v>
      </c>
    </row>
    <row r="176" spans="1:4" ht="15.75" customHeight="1" x14ac:dyDescent="0.2">
      <c r="A176" s="12" t="str">
        <f>IF('[1]Outside Edges'!$A176&lt;&gt;"",'[1]Outside Edges'!$A176,"")</f>
        <v>D174</v>
      </c>
      <c r="B176" s="21">
        <f>IF('[1]Outside Edges'!$B176&lt;&gt;"",'[1]Outside Edges'!$B176,"")</f>
        <v>9.7348828399999991</v>
      </c>
      <c r="C176" s="24">
        <f t="shared" si="5"/>
        <v>0.38326310393700785</v>
      </c>
      <c r="D176" s="27" t="str">
        <f>IF(B176&lt;&gt;"",VLOOKUP(B176/25.4,'[1]Compatibility Values'!$D$5:$E$85,2,TRUE),"")</f>
        <v>3/8</v>
      </c>
    </row>
    <row r="177" spans="1:4" ht="15.75" customHeight="1" x14ac:dyDescent="0.2">
      <c r="A177" s="16" t="str">
        <f>IF('[1]Outside Edges'!$A177&lt;&gt;"",'[1]Outside Edges'!$A177,"")</f>
        <v>D175</v>
      </c>
      <c r="B177" s="34">
        <f>IF('[1]Outside Edges'!$B177&lt;&gt;"",'[1]Outside Edges'!$B177,"")</f>
        <v>8.89</v>
      </c>
      <c r="C177" s="47">
        <f t="shared" si="5"/>
        <v>0.35000000000000003</v>
      </c>
      <c r="D177" s="72" t="s">
        <v>25</v>
      </c>
    </row>
    <row r="178" spans="1:4" ht="15.75" customHeight="1" x14ac:dyDescent="0.2">
      <c r="A178" s="12" t="str">
        <f>IF('[1]Outside Edges'!$A178&lt;&gt;"",'[1]Outside Edges'!$A178,"")</f>
        <v>D176</v>
      </c>
      <c r="B178" s="21">
        <f>IF('[1]Outside Edges'!$B178&lt;&gt;"",'[1]Outside Edges'!$B178,"")</f>
        <v>9.4392750000000003</v>
      </c>
      <c r="C178" s="24">
        <f t="shared" si="5"/>
        <v>0.37162500000000004</v>
      </c>
      <c r="D178" s="27" t="str">
        <f>IF(B178&lt;&gt;"",VLOOKUP(B178/25.4,'[1]Compatibility Values'!$D$5:$E$85,2,TRUE),"")</f>
        <v>11/32</v>
      </c>
    </row>
    <row r="179" spans="1:4" ht="15.75" customHeight="1" x14ac:dyDescent="0.2">
      <c r="A179" s="16" t="str">
        <f>IF('[1]Outside Edges'!$A179&lt;&gt;"",'[1]Outside Edges'!$A179,"")</f>
        <v>D177 AM</v>
      </c>
      <c r="B179" s="34">
        <f>IF('[1]Outside Edges'!$B179&lt;&gt;"",'[1]Outside Edges'!$B179,"")</f>
        <v>19.05</v>
      </c>
      <c r="C179" s="47">
        <f>IF(B179&lt;&gt;"",B179/25.4,"")</f>
        <v>0.75000000000000011</v>
      </c>
      <c r="D179" s="48" t="str">
        <f>IF(B179&lt;&gt;"",VLOOKUP(B179/25.4,'[1]Compatibility Values'!$D$5:$E$85,2,TRUE),"")</f>
        <v>3/4</v>
      </c>
    </row>
    <row r="180" spans="1:4" ht="15.75" customHeight="1" x14ac:dyDescent="0.2">
      <c r="A180" s="12" t="str">
        <f>IF('[1]Outside Edges'!$A180&lt;&gt;"",'[1]Outside Edges'!$A180,"")</f>
        <v>D178 AM</v>
      </c>
      <c r="B180" s="21">
        <f>IF('[1]Outside Edges'!$B180&lt;&gt;"",'[1]Outside Edges'!$B180,"")</f>
        <v>7.7080000000000002</v>
      </c>
      <c r="C180" s="24">
        <f>IF(B180&lt;&gt;"",B180/25.4,"")</f>
        <v>0.30346456692913387</v>
      </c>
      <c r="D180" s="27" t="str">
        <f>IF(B180&lt;&gt;"",VLOOKUP(B180/25.4,'[1]Compatibility Values'!$D$5:$E$85,2,TRUE),"")</f>
        <v>9/32</v>
      </c>
    </row>
    <row r="181" spans="1:4" ht="15.75" customHeight="1" x14ac:dyDescent="0.2">
      <c r="A181" s="16" t="str">
        <f>IF('[1]Outside Edges'!$A181&lt;&gt;"",'[1]Outside Edges'!$A181,"")</f>
        <v>D179 AM</v>
      </c>
      <c r="B181" s="34">
        <f>IF('[1]Outside Edges'!$B181&lt;&gt;"",'[1]Outside Edges'!$B181,"")</f>
        <v>22.225000000000001</v>
      </c>
      <c r="C181" s="47">
        <f t="shared" ref="C181:C198" si="6">IF(B181&lt;&gt;"",B181/25.4,"")</f>
        <v>0.87500000000000011</v>
      </c>
      <c r="D181" s="48" t="str">
        <f>IF(B181&lt;&gt;"",VLOOKUP(B181/25.4,'[1]Compatibility Values'!$D$5:$E$85,2,TRUE),"")</f>
        <v>7/8</v>
      </c>
    </row>
    <row r="182" spans="1:4" ht="15.75" customHeight="1" x14ac:dyDescent="0.2">
      <c r="A182" s="12" t="str">
        <f>IF('[1]Outside Edges'!$A182&lt;&gt;"",'[1]Outside Edges'!$A182,"")</f>
        <v>D180</v>
      </c>
      <c r="B182" s="21">
        <f>IF('[1]Outside Edges'!$B182&lt;&gt;"",'[1]Outside Edges'!$B182,"")</f>
        <v>4.5549999999999997</v>
      </c>
      <c r="C182" s="24">
        <f t="shared" si="6"/>
        <v>0.17933070866141732</v>
      </c>
      <c r="D182" s="27" t="str">
        <f>IF(B182&lt;&gt;"",VLOOKUP(B182/25.4,'[1]Compatibility Values'!$D$5:$E$85,2,TRUE),"")</f>
        <v>5/32</v>
      </c>
    </row>
    <row r="183" spans="1:4" ht="15.75" customHeight="1" x14ac:dyDescent="0.2">
      <c r="A183" s="16" t="str">
        <f>IF('[1]Outside Edges'!$A183&lt;&gt;"",'[1]Outside Edges'!$A183,"")</f>
        <v>D181</v>
      </c>
      <c r="B183" s="34">
        <f>IF('[1]Outside Edges'!$B183&lt;&gt;"",'[1]Outside Edges'!$B183,"")</f>
        <v>26.988</v>
      </c>
      <c r="C183" s="47">
        <f t="shared" si="6"/>
        <v>1.0625196850393701</v>
      </c>
      <c r="D183" s="48" t="str">
        <f>IF(B183&lt;&gt;"",VLOOKUP(B183/25.4,'[1]Compatibility Values'!$D$5:$E$85,2,TRUE),"")</f>
        <v>1 1/16</v>
      </c>
    </row>
    <row r="184" spans="1:4" ht="15.75" customHeight="1" x14ac:dyDescent="0.2">
      <c r="A184" s="12" t="str">
        <f>IF('[1]Outside Edges'!$A184&lt;&gt;"",'[1]Outside Edges'!$A184,"")</f>
        <v>D182</v>
      </c>
      <c r="B184" s="21">
        <f>IF('[1]Outside Edges'!$B184&lt;&gt;"",'[1]Outside Edges'!$B184,"")</f>
        <v>19.95</v>
      </c>
      <c r="C184" s="24">
        <f t="shared" si="6"/>
        <v>0.78543307086614178</v>
      </c>
      <c r="D184" s="71" t="s">
        <v>32</v>
      </c>
    </row>
    <row r="185" spans="1:4" ht="15.75" customHeight="1" x14ac:dyDescent="0.2">
      <c r="A185" s="16" t="str">
        <f>IF('[1]Outside Edges'!$A185&lt;&gt;"",'[1]Outside Edges'!$A185,"")</f>
        <v>D183 AM</v>
      </c>
      <c r="B185" s="34">
        <f>IF('[1]Outside Edges'!$B185&lt;&gt;"",'[1]Outside Edges'!$B185,"")</f>
        <v>11.113</v>
      </c>
      <c r="C185" s="47">
        <f t="shared" si="6"/>
        <v>0.43751968503937011</v>
      </c>
      <c r="D185" s="48" t="str">
        <f>IF(B185&lt;&gt;"",VLOOKUP(B185/25.4,'[1]Compatibility Values'!$D$5:$E$85,2,TRUE),"")</f>
        <v>7/16</v>
      </c>
    </row>
    <row r="186" spans="1:4" ht="15.75" customHeight="1" x14ac:dyDescent="0.2">
      <c r="A186" s="12" t="str">
        <f>IF('[1]Outside Edges'!$A186&lt;&gt;"",'[1]Outside Edges'!$A186,"")</f>
        <v>D184 AM</v>
      </c>
      <c r="B186" s="21">
        <f>IF('[1]Outside Edges'!$B186&lt;&gt;"",'[1]Outside Edges'!$B186,"")</f>
        <v>15.875</v>
      </c>
      <c r="C186" s="24">
        <f t="shared" si="6"/>
        <v>0.625</v>
      </c>
      <c r="D186" s="27" t="str">
        <f>IF(B186&lt;&gt;"",VLOOKUP(B186/25.4,'[1]Compatibility Values'!$D$5:$E$85,2,TRUE),"")</f>
        <v>5/8</v>
      </c>
    </row>
    <row r="187" spans="1:4" ht="15.75" customHeight="1" x14ac:dyDescent="0.2">
      <c r="A187" s="16" t="str">
        <f>IF('[1]Outside Edges'!$A187&lt;&gt;"",'[1]Outside Edges'!$A187,"")</f>
        <v>D185 AM</v>
      </c>
      <c r="B187" s="34">
        <f>IF('[1]Outside Edges'!$B187&lt;&gt;"",'[1]Outside Edges'!$B187,"")</f>
        <v>6</v>
      </c>
      <c r="C187" s="47">
        <f t="shared" si="6"/>
        <v>0.23622047244094491</v>
      </c>
      <c r="D187" s="48" t="str">
        <f>IF(B187&lt;&gt;"",VLOOKUP(B187/25.4,'[1]Compatibility Values'!$D$5:$E$85,2,TRUE),"")</f>
        <v>7/32</v>
      </c>
    </row>
    <row r="188" spans="1:4" ht="15.75" customHeight="1" x14ac:dyDescent="0.2">
      <c r="A188" s="12" t="str">
        <f>IF('[1]Outside Edges'!$A188&lt;&gt;"",'[1]Outside Edges'!$A188,"")</f>
        <v>D186 AM</v>
      </c>
      <c r="B188" s="21">
        <f>IF('[1]Outside Edges'!$B188&lt;&gt;"",'[1]Outside Edges'!$B188,"")</f>
        <v>8.6660000000000004</v>
      </c>
      <c r="C188" s="24">
        <f t="shared" si="6"/>
        <v>0.34118110236220478</v>
      </c>
      <c r="D188" s="71" t="s">
        <v>25</v>
      </c>
    </row>
    <row r="189" spans="1:4" ht="15.75" customHeight="1" x14ac:dyDescent="0.2">
      <c r="A189" s="16" t="str">
        <f>IF('[1]Outside Edges'!$A189&lt;&gt;"",'[1]Outside Edges'!$A189,"")</f>
        <v>D187 AM</v>
      </c>
      <c r="B189" s="34">
        <f>IF('[1]Outside Edges'!$B189&lt;&gt;"",'[1]Outside Edges'!$B189,"")</f>
        <v>12.753</v>
      </c>
      <c r="C189" s="47">
        <f t="shared" si="6"/>
        <v>0.50208661417322842</v>
      </c>
      <c r="D189" s="48" t="str">
        <f>IF(B189&lt;&gt;"",VLOOKUP(B189/25.4,'[1]Compatibility Values'!$D$5:$E$85,2,TRUE),"")</f>
        <v>1/2</v>
      </c>
    </row>
    <row r="190" spans="1:4" ht="15.75" customHeight="1" x14ac:dyDescent="0.2">
      <c r="A190" s="12" t="str">
        <f>IF('[1]Outside Edges'!$A190&lt;&gt;"",'[1]Outside Edges'!$A190,"")</f>
        <v>D188 AM</v>
      </c>
      <c r="B190" s="21">
        <f>IF('[1]Outside Edges'!$B190&lt;&gt;"",'[1]Outside Edges'!$B190,"")</f>
        <v>6</v>
      </c>
      <c r="C190" s="24">
        <f t="shared" si="6"/>
        <v>0.23622047244094491</v>
      </c>
      <c r="D190" s="27" t="str">
        <f>IF(B190&lt;&gt;"",VLOOKUP(B190/25.4,'[1]Compatibility Values'!$D$5:$E$85,2,TRUE),"")</f>
        <v>7/32</v>
      </c>
    </row>
    <row r="191" spans="1:4" ht="15.75" customHeight="1" x14ac:dyDescent="0.2">
      <c r="A191" s="16" t="str">
        <f>IF('[1]Outside Edges'!$A191&lt;&gt;"",'[1]Outside Edges'!$A191,"")</f>
        <v>D189 AM</v>
      </c>
      <c r="B191" s="34">
        <f>IF('[1]Outside Edges'!$B191&lt;&gt;"",'[1]Outside Edges'!$B191,"")</f>
        <v>9.9459999999999997</v>
      </c>
      <c r="C191" s="47">
        <f t="shared" si="6"/>
        <v>0.3915748031496063</v>
      </c>
      <c r="D191" s="72" t="s">
        <v>22</v>
      </c>
    </row>
    <row r="192" spans="1:4" ht="15.75" customHeight="1" x14ac:dyDescent="0.2">
      <c r="A192" s="12" t="str">
        <f>IF('[1]Outside Edges'!$A192&lt;&gt;"",'[1]Outside Edges'!$A192,"")</f>
        <v>D190 AM</v>
      </c>
      <c r="B192" s="21">
        <f>IF('[1]Outside Edges'!$B192&lt;&gt;"",'[1]Outside Edges'!$B192,"")</f>
        <v>14.023</v>
      </c>
      <c r="C192" s="24">
        <f t="shared" si="6"/>
        <v>0.55208661417322835</v>
      </c>
      <c r="D192" s="27" t="str">
        <f>IF(B192&lt;&gt;"",VLOOKUP(B192/25.4,'[1]Compatibility Values'!$D$5:$E$85,2,TRUE),"")</f>
        <v>17/32</v>
      </c>
    </row>
    <row r="193" spans="1:4" ht="15.75" customHeight="1" x14ac:dyDescent="0.2">
      <c r="A193" s="16" t="str">
        <f>IF('[1]Outside Edges'!$A193&lt;&gt;"",'[1]Outside Edges'!$A193,"")</f>
        <v>D191 AM</v>
      </c>
      <c r="B193" s="34">
        <f>IF('[1]Outside Edges'!$B193&lt;&gt;"",'[1]Outside Edges'!$B193,"")</f>
        <v>17.518999999999998</v>
      </c>
      <c r="C193" s="47">
        <f t="shared" si="6"/>
        <v>0.68972440944881885</v>
      </c>
      <c r="D193" s="48" t="str">
        <f>IF(B193&lt;&gt;"",VLOOKUP(B193/25.4,'[1]Compatibility Values'!$D$5:$E$85,2,TRUE),"")</f>
        <v>11/16</v>
      </c>
    </row>
    <row r="194" spans="1:4" ht="15.75" customHeight="1" x14ac:dyDescent="0.2">
      <c r="A194" s="12" t="str">
        <f>IF('[1]Outside Edges'!$A194&lt;&gt;"",'[1]Outside Edges'!$A194,"")</f>
        <v>D192 AM</v>
      </c>
      <c r="B194" s="21">
        <f>IF('[1]Outside Edges'!$B194&lt;&gt;"",'[1]Outside Edges'!$B194,"")</f>
        <v>7.7089999999999996</v>
      </c>
      <c r="C194" s="24">
        <f t="shared" si="6"/>
        <v>0.30350393700787404</v>
      </c>
      <c r="D194" s="27" t="str">
        <f>IF(B194&lt;&gt;"",VLOOKUP(B194/25.4,'[1]Compatibility Values'!$D$5:$E$85,2,TRUE),"")</f>
        <v>9/32</v>
      </c>
    </row>
    <row r="195" spans="1:4" ht="15.75" customHeight="1" x14ac:dyDescent="0.2">
      <c r="A195" s="16" t="str">
        <f>IF('[1]Outside Edges'!$A195&lt;&gt;"",'[1]Outside Edges'!$A195,"")</f>
        <v>D193 AM</v>
      </c>
      <c r="B195" s="34">
        <f>IF('[1]Outside Edges'!$B195&lt;&gt;"",'[1]Outside Edges'!$B195,"")</f>
        <v>12.657999999999999</v>
      </c>
      <c r="C195" s="47">
        <f t="shared" si="6"/>
        <v>0.49834645669291339</v>
      </c>
      <c r="D195" s="48" t="str">
        <f>IF(B195&lt;&gt;"",VLOOKUP(B195/25.4,'[1]Compatibility Values'!$D$5:$E$85,2,TRUE),"")</f>
        <v>15/32</v>
      </c>
    </row>
    <row r="196" spans="1:4" ht="15.75" customHeight="1" x14ac:dyDescent="0.2">
      <c r="A196" s="12" t="str">
        <f>IF('[1]Outside Edges'!$A196&lt;&gt;"",'[1]Outside Edges'!$A196,"")</f>
        <v>D194 AM</v>
      </c>
      <c r="B196" s="21">
        <f>IF('[1]Outside Edges'!$B196&lt;&gt;"",'[1]Outside Edges'!$B196,"")</f>
        <v>30.422999999999998</v>
      </c>
      <c r="C196" s="24">
        <f t="shared" si="6"/>
        <v>1.197755905511811</v>
      </c>
      <c r="D196" s="27" t="str">
        <f>IF(B196&lt;&gt;"",VLOOKUP(B196/25.4,'[1]Compatibility Values'!$D$5:$E$85,2,TRUE),"")</f>
        <v>1 3/16</v>
      </c>
    </row>
    <row r="197" spans="1:4" ht="15.75" customHeight="1" x14ac:dyDescent="0.2">
      <c r="A197" s="16" t="str">
        <f>IF('[1]Outside Edges'!$A197&lt;&gt;"",'[1]Outside Edges'!$A197,"")</f>
        <v>D195 AM</v>
      </c>
      <c r="B197" s="34">
        <f>IF('[1]Outside Edges'!$B197&lt;&gt;"",'[1]Outside Edges'!$B197,"")</f>
        <v>7.7089999999999996</v>
      </c>
      <c r="C197" s="47">
        <f t="shared" si="6"/>
        <v>0.30350393700787404</v>
      </c>
      <c r="D197" s="48" t="str">
        <f>IF(B197&lt;&gt;"",VLOOKUP(B197/25.4,'[1]Compatibility Values'!$D$5:$E$85,2,TRUE),"")</f>
        <v>9/32</v>
      </c>
    </row>
    <row r="198" spans="1:4" ht="15.75" customHeight="1" x14ac:dyDescent="0.2">
      <c r="A198" s="12" t="str">
        <f>IF('[1]Outside Edges'!$A198&lt;&gt;"",'[1]Outside Edges'!$A198,"")</f>
        <v>D196 AM</v>
      </c>
      <c r="B198" s="21">
        <f>IF('[1]Outside Edges'!$B198&lt;&gt;"",'[1]Outside Edges'!$B198,"")</f>
        <v>22.225000000000001</v>
      </c>
      <c r="C198" s="24">
        <f t="shared" si="6"/>
        <v>0.87500000000000011</v>
      </c>
      <c r="D198" s="27" t="str">
        <f>IF(B198&lt;&gt;"",VLOOKUP(B198/25.4,'[1]Compatibility Values'!$D$5:$E$85,2,TRUE),"")</f>
        <v>7/8</v>
      </c>
    </row>
    <row r="199" spans="1:4" ht="15.75" customHeight="1" x14ac:dyDescent="0.2">
      <c r="A199" s="16" t="str">
        <f>IF('[1]Outside Edges'!$A199&lt;&gt;"",'[1]Outside Edges'!$A199,"")</f>
        <v>D197 AM</v>
      </c>
      <c r="B199" s="34">
        <f>IF('[1]Outside Edges'!$B199&lt;&gt;"",'[1]Outside Edges'!$B199,"")</f>
        <v>11.113</v>
      </c>
      <c r="C199" s="47">
        <f>IF(B199&lt;&gt;"",B199/25.4,"")</f>
        <v>0.43751968503937011</v>
      </c>
      <c r="D199" s="48" t="str">
        <f>IF(B199&lt;&gt;"",VLOOKUP(B199/25.4,'[1]Compatibility Values'!$D$5:$E$85,2,TRUE),"")</f>
        <v>7/16</v>
      </c>
    </row>
    <row r="200" spans="1:4" ht="15.75" customHeight="1" x14ac:dyDescent="0.2">
      <c r="A200" s="49" t="str">
        <f>IF('[1]Outside Edges'!$A200&lt;&gt;"",'[1]Outside Edges'!$A200,"")</f>
        <v>D198 AM</v>
      </c>
      <c r="B200" s="50">
        <f>IF('[1]Outside Edges'!$B200&lt;&gt;"",'[1]Outside Edges'!$B200,"")</f>
        <v>20.638000000000002</v>
      </c>
      <c r="C200" s="67">
        <f t="shared" ref="C200:C206" si="7">IF(B200&lt;&gt;"",B200/25.4,"")</f>
        <v>0.81251968503937022</v>
      </c>
      <c r="D200" s="68" t="str">
        <f>IF(B200&lt;&gt;"",VLOOKUP(B200/25.4,'[1]Compatibility Values'!$D$5:$E$85,2,TRUE),"")</f>
        <v>13/16</v>
      </c>
    </row>
    <row r="201" spans="1:4" ht="15.75" customHeight="1" x14ac:dyDescent="0.2">
      <c r="A201" s="16" t="str">
        <f>IF('[1]Outside Edges'!$A201&lt;&gt;"",'[1]Outside Edges'!$A201,"")</f>
        <v>D199 AM</v>
      </c>
      <c r="B201" s="34">
        <f>IF('[1]Outside Edges'!$B201&lt;&gt;"",'[1]Outside Edges'!$B201,"")</f>
        <v>22.225000000000001</v>
      </c>
      <c r="C201" s="47">
        <f t="shared" si="7"/>
        <v>0.87500000000000011</v>
      </c>
      <c r="D201" s="48" t="str">
        <f>IF(B201&lt;&gt;"",VLOOKUP(B201/25.4,'[1]Compatibility Values'!$D$5:$E$85,2,TRUE),"")</f>
        <v>7/8</v>
      </c>
    </row>
    <row r="202" spans="1:4" ht="15.75" customHeight="1" x14ac:dyDescent="0.2">
      <c r="A202" s="49" t="str">
        <f>IF('[1]Outside Edges'!$A202&lt;&gt;"",'[1]Outside Edges'!$A202,"")</f>
        <v>D200</v>
      </c>
      <c r="B202" s="50">
        <f>IF('[1]Outside Edges'!$B202&lt;&gt;"",'[1]Outside Edges'!$B202,"")</f>
        <v>11.18</v>
      </c>
      <c r="C202" s="67">
        <f t="shared" si="7"/>
        <v>0.44015748031496066</v>
      </c>
      <c r="D202" s="68" t="str">
        <f>IF(B202&lt;&gt;"",VLOOKUP(B202/25.4,'[1]Compatibility Values'!$D$5:$E$85,2,TRUE),"")</f>
        <v>7/16</v>
      </c>
    </row>
    <row r="203" spans="1:4" ht="15.75" customHeight="1" x14ac:dyDescent="0.2">
      <c r="A203" s="16" t="str">
        <f>IF('[1]Outside Edges'!$A203&lt;&gt;"",'[1]Outside Edges'!$A203,"")</f>
        <v>D201 AM</v>
      </c>
      <c r="B203" s="34">
        <f>IF('[1]Outside Edges'!$B203&lt;&gt;"",'[1]Outside Edges'!$B203,"")</f>
        <v>12.7</v>
      </c>
      <c r="C203" s="47">
        <f t="shared" si="7"/>
        <v>0.5</v>
      </c>
      <c r="D203" s="48" t="str">
        <f>IF(B203&lt;&gt;"",VLOOKUP(B203/25.4,'[1]Compatibility Values'!$D$5:$E$85,2,TRUE),"")</f>
        <v>1/2</v>
      </c>
    </row>
    <row r="204" spans="1:4" ht="15.75" customHeight="1" x14ac:dyDescent="0.2">
      <c r="A204" s="49" t="str">
        <f>IF('[1]Outside Edges'!$A204&lt;&gt;"",'[1]Outside Edges'!$A204,"")</f>
        <v>D202 AM</v>
      </c>
      <c r="B204" s="50">
        <f>IF('[1]Outside Edges'!$B204&lt;&gt;"",'[1]Outside Edges'!$B204,"")</f>
        <v>31.75</v>
      </c>
      <c r="C204" s="67">
        <f t="shared" si="7"/>
        <v>1.25</v>
      </c>
      <c r="D204" s="68" t="str">
        <f>IF(B204&lt;&gt;"",VLOOKUP(B204/25.4,'[1]Compatibility Values'!$D$5:$E$85,2,TRUE),"")</f>
        <v>1 1/4</v>
      </c>
    </row>
    <row r="205" spans="1:4" ht="15.75" customHeight="1" x14ac:dyDescent="0.2">
      <c r="A205" s="16" t="str">
        <f>IF('[1]Outside Edges'!$A205&lt;&gt;"",'[1]Outside Edges'!$A205,"")</f>
        <v>D203</v>
      </c>
      <c r="B205" s="34">
        <f>IF('[1]Outside Edges'!$B205&lt;&gt;"",'[1]Outside Edges'!$B205,"")</f>
        <v>6.35</v>
      </c>
      <c r="C205" s="47">
        <f t="shared" si="7"/>
        <v>0.25</v>
      </c>
      <c r="D205" s="48" t="str">
        <f>IF(B205&lt;&gt;"",VLOOKUP(B205/25.4,'[1]Compatibility Values'!$D$5:$E$85,2,TRUE),"")</f>
        <v>1/4</v>
      </c>
    </row>
    <row r="206" spans="1:4" ht="15.75" customHeight="1" x14ac:dyDescent="0.2">
      <c r="A206" s="49" t="str">
        <f>IF('[1]Outside Edges'!$A206&lt;&gt;"",'[1]Outside Edges'!$A206,"")</f>
        <v>D204 AM</v>
      </c>
      <c r="B206" s="50">
        <f>IF('[1]Outside Edges'!$B206&lt;&gt;"",'[1]Outside Edges'!$B206,"")</f>
        <v>10.260999999999999</v>
      </c>
      <c r="C206" s="67">
        <f t="shared" si="7"/>
        <v>0.40397637795275587</v>
      </c>
      <c r="D206" s="69" t="s">
        <v>22</v>
      </c>
    </row>
    <row r="207" spans="1:4" ht="15.75" customHeight="1" x14ac:dyDescent="0.2">
      <c r="A207" s="16" t="str">
        <f>IF('[1]Outside Edges'!$A207&lt;&gt;"",'[1]Outside Edges'!$A207,"")</f>
        <v>D205</v>
      </c>
      <c r="B207" s="34">
        <f>IF('[1]Outside Edges'!$B207&lt;&gt;"",'[1]Outside Edges'!$B207,"")</f>
        <v>14.313000000000001</v>
      </c>
      <c r="C207" s="47">
        <f>IF(B207&lt;&gt;"",B207/25.4,"")</f>
        <v>0.56350393700787405</v>
      </c>
      <c r="D207" s="48" t="str">
        <f>IF(B207&lt;&gt;"",VLOOKUP(B207/25.4,'[1]Compatibility Values'!$D$5:$E$85,2,TRUE),"")</f>
        <v>9/16</v>
      </c>
    </row>
  </sheetData>
  <sheetProtection algorithmName="SHA-512" hashValue="ks9hg6jU2rLIsOzspLMWD/YUTN45IZwSMEmi6gEg1e5U65mHuR7Y+MU3LpbFtWNPLgfRt1DWD4ALrWB6BOovxw==" saltValue="Wszd2S9A47Unk5bMstHFTw==" spinCount="100000" sheet="1" objects="1" scenarios="1" selectLockedCells="1"/>
  <mergeCells count="1">
    <mergeCell ref="A1:D1"/>
  </mergeCells>
  <phoneticPr fontId="1" type="noConversion"/>
  <pageMargins left="0.75" right="0" top="0.5" bottom="0" header="0" footer="0"/>
  <pageSetup scale="75" fitToHeight="2" orientation="portrait" horizontalDpi="300" verticalDpi="300" r:id="rId1"/>
  <headerFooter alignWithMargins="0"/>
  <ignoredErrors>
    <ignoredError sqref="D7 D10 D21:D23 D31 D37:D38 D50 D55 D58 D68 D87 D94 D104 D107 D110 D122 D129 D142 D147 D149 D153 D156 D159 D164 D168 D177 D188" twoDigitTextYear="1"/>
    <ignoredError sqref="D123 D15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  <pageSetUpPr fitToPage="1"/>
  </sheetPr>
  <dimension ref="A1:H124"/>
  <sheetViews>
    <sheetView workbookViewId="0">
      <pane xSplit="2" ySplit="3" topLeftCell="C4" activePane="bottomRight" state="frozen"/>
      <selection activeCell="B3" sqref="B3"/>
      <selection pane="topRight" activeCell="B3" sqref="B3"/>
      <selection pane="bottomLeft" activeCell="B3" sqref="B3"/>
      <selection pane="bottomRight" activeCell="E14" sqref="E14"/>
    </sheetView>
  </sheetViews>
  <sheetFormatPr defaultRowHeight="15.75" customHeight="1" x14ac:dyDescent="0.2"/>
  <cols>
    <col min="1" max="1" width="14.7109375" style="3" customWidth="1"/>
    <col min="2" max="2" width="18.7109375" style="3" customWidth="1"/>
    <col min="3" max="4" width="15.7109375" style="3" customWidth="1"/>
    <col min="5" max="5" width="16.7109375" style="3" customWidth="1"/>
    <col min="6" max="7" width="15.7109375" style="3" customWidth="1"/>
    <col min="8" max="8" width="16.7109375" style="3" customWidth="1"/>
  </cols>
  <sheetData>
    <row r="1" spans="1:8" s="1" customFormat="1" ht="20.100000000000001" customHeight="1" thickBot="1" x14ac:dyDescent="0.3">
      <c r="A1" s="255" t="s">
        <v>1</v>
      </c>
      <c r="B1" s="256"/>
      <c r="C1" s="256"/>
      <c r="D1" s="256"/>
      <c r="E1" s="256"/>
      <c r="F1" s="86"/>
      <c r="G1" s="86"/>
      <c r="H1" s="86"/>
    </row>
    <row r="2" spans="1:8" s="2" customFormat="1" ht="18" customHeight="1" thickBot="1" x14ac:dyDescent="0.3">
      <c r="A2" s="257" t="s">
        <v>15</v>
      </c>
      <c r="B2" s="257"/>
      <c r="C2" s="258" t="s">
        <v>63</v>
      </c>
      <c r="D2" s="259"/>
      <c r="E2" s="260"/>
    </row>
    <row r="3" spans="1:8" ht="27.95" customHeight="1" thickBot="1" x14ac:dyDescent="0.25">
      <c r="A3" s="7" t="s">
        <v>2</v>
      </c>
      <c r="B3" s="7" t="s">
        <v>3</v>
      </c>
      <c r="C3" s="8" t="s">
        <v>4</v>
      </c>
      <c r="D3" s="19" t="s">
        <v>16</v>
      </c>
      <c r="E3" s="18" t="s">
        <v>21</v>
      </c>
      <c r="F3"/>
      <c r="G3"/>
      <c r="H3"/>
    </row>
    <row r="4" spans="1:8" ht="15.75" customHeight="1" thickBot="1" x14ac:dyDescent="0.25">
      <c r="A4" s="53" t="str">
        <f>IF('[1]Panel Profiles'!A3&lt;&gt;"",'[1]Panel Profiles'!A3,"")</f>
        <v>PR246</v>
      </c>
      <c r="B4" s="54" t="str">
        <f>IF('[1]Panel Profiles'!B3&lt;&gt;"",'[1]Panel Profiles'!B3,"")</f>
        <v>PR300-19</v>
      </c>
      <c r="C4" s="55">
        <f>IF('[1]Panel Profiles'!C3&lt;&gt;0,'[1]Panel Profiles'!C3-11,"")</f>
        <v>19.143999999999998</v>
      </c>
      <c r="D4" s="56">
        <f t="shared" ref="D4:D68" si="0">IF(C4&lt;&gt;"",C4/25.4,"")</f>
        <v>0.75370078740157476</v>
      </c>
      <c r="E4" s="57" t="str">
        <f>IF(C4&lt;&gt;"",VLOOKUP(C4/25.4,'[1]Compatibility Values'!$D$5:$E$85,2,TRUE),"")</f>
        <v>3/4</v>
      </c>
      <c r="F4"/>
      <c r="G4"/>
      <c r="H4"/>
    </row>
    <row r="5" spans="1:8" ht="15.75" customHeight="1" thickBot="1" x14ac:dyDescent="0.25">
      <c r="A5" s="53" t="str">
        <f>IF('[1]Panel Profiles'!A4&lt;&gt;"",'[1]Panel Profiles'!A4,"")</f>
        <v>PR215</v>
      </c>
      <c r="B5" s="54" t="str">
        <f>IF('[1]Panel Profiles'!B4&lt;&gt;"",'[1]Panel Profiles'!B4,"")</f>
        <v>PR300-25</v>
      </c>
      <c r="C5" s="55">
        <f>IF('[1]Panel Profiles'!C4&lt;&gt;0,'[1]Panel Profiles'!C4-11,"")</f>
        <v>25.344000000000001</v>
      </c>
      <c r="D5" s="56">
        <f t="shared" si="0"/>
        <v>0.99779527559055126</v>
      </c>
      <c r="E5" s="57" t="str">
        <f>IF(C5&lt;&gt;"",VLOOKUP(C5/25.4,'[1]Compatibility Values'!$D$5:$E$85,2,TRUE),"")</f>
        <v>31/32</v>
      </c>
      <c r="F5"/>
      <c r="G5"/>
      <c r="H5"/>
    </row>
    <row r="6" spans="1:8" ht="15.75" customHeight="1" thickBot="1" x14ac:dyDescent="0.25">
      <c r="A6" s="53" t="str">
        <f>IF('[1]Panel Profiles'!A5&lt;&gt;"",'[1]Panel Profiles'!A5,"")</f>
        <v>PR201</v>
      </c>
      <c r="B6" s="54" t="str">
        <f>IF('[1]Panel Profiles'!B5&lt;&gt;"",'[1]Panel Profiles'!B5,"")</f>
        <v>PR300-32</v>
      </c>
      <c r="C6" s="55">
        <f>IF('[1]Panel Profiles'!C5&lt;&gt;0,'[1]Panel Profiles'!C5-11,"")</f>
        <v>31.694000000000003</v>
      </c>
      <c r="D6" s="56">
        <f t="shared" si="0"/>
        <v>1.2477952755905513</v>
      </c>
      <c r="E6" s="57" t="str">
        <f>IF(C6&lt;&gt;"",VLOOKUP(C6/25.4,'[1]Compatibility Values'!$D$5:$E$85,2,TRUE),"")</f>
        <v>1 7/32</v>
      </c>
      <c r="F6"/>
      <c r="G6"/>
      <c r="H6"/>
    </row>
    <row r="7" spans="1:8" ht="15.75" customHeight="1" thickBot="1" x14ac:dyDescent="0.25">
      <c r="A7" s="53" t="str">
        <f>IF('[1]Panel Profiles'!A6&lt;&gt;"",'[1]Panel Profiles'!A6,"")</f>
        <v/>
      </c>
      <c r="B7" s="54" t="str">
        <f>IF('[1]Panel Profiles'!B6&lt;&gt;"",'[1]Panel Profiles'!B6,"")</f>
        <v>PR300-38</v>
      </c>
      <c r="C7" s="55">
        <f>IF('[1]Panel Profiles'!C6&lt;&gt;0,'[1]Panel Profiles'!C6-11,"")</f>
        <v>38.043999999999997</v>
      </c>
      <c r="D7" s="56">
        <f t="shared" si="0"/>
        <v>1.497795275590551</v>
      </c>
      <c r="E7" s="57" t="str">
        <f>IF(C7&lt;&gt;"",VLOOKUP(C7/25.4,'[1]Compatibility Values'!$D$5:$E$85,2,TRUE),"")</f>
        <v>1 15/32</v>
      </c>
      <c r="F7"/>
      <c r="G7"/>
      <c r="H7"/>
    </row>
    <row r="8" spans="1:8" ht="15.75" customHeight="1" thickBot="1" x14ac:dyDescent="0.25">
      <c r="A8" s="53" t="str">
        <f>IF('[1]Panel Profiles'!A7&lt;&gt;"",'[1]Panel Profiles'!A7,"")</f>
        <v/>
      </c>
      <c r="B8" s="54" t="str">
        <f>IF('[1]Panel Profiles'!B7&lt;&gt;"",'[1]Panel Profiles'!B7,"")</f>
        <v>PR300-44</v>
      </c>
      <c r="C8" s="55">
        <f>IF('[1]Panel Profiles'!C7&lt;&gt;0,'[1]Panel Profiles'!C7-11,"")</f>
        <v>44.393999999999998</v>
      </c>
      <c r="D8" s="56">
        <f t="shared" si="0"/>
        <v>1.7477952755905513</v>
      </c>
      <c r="E8" s="57" t="str">
        <f>IF(C8&lt;&gt;"",VLOOKUP(C8/25.4,'[1]Compatibility Values'!$D$5:$E$85,2,TRUE),"")</f>
        <v>1 23/32</v>
      </c>
      <c r="F8"/>
      <c r="G8"/>
      <c r="H8"/>
    </row>
    <row r="9" spans="1:8" ht="15.75" customHeight="1" thickBot="1" x14ac:dyDescent="0.25">
      <c r="A9" s="53" t="str">
        <f>IF('[1]Panel Profiles'!A8&lt;&gt;"",'[1]Panel Profiles'!A8,"")</f>
        <v/>
      </c>
      <c r="B9" s="54" t="str">
        <f>IF('[1]Panel Profiles'!B8&lt;&gt;"",'[1]Panel Profiles'!B8,"")</f>
        <v>PR300-51</v>
      </c>
      <c r="C9" s="55">
        <f>IF('[1]Panel Profiles'!C8&lt;&gt;0,'[1]Panel Profiles'!C8-11,"")</f>
        <v>50.744</v>
      </c>
      <c r="D9" s="56">
        <f t="shared" si="0"/>
        <v>1.9977952755905513</v>
      </c>
      <c r="E9" s="57" t="str">
        <f>IF(C9&lt;&gt;"",VLOOKUP(C9/25.4,'[1]Compatibility Values'!$D$5:$E$85,2,TRUE),"")</f>
        <v>1 31/32</v>
      </c>
      <c r="F9"/>
      <c r="G9"/>
      <c r="H9"/>
    </row>
    <row r="10" spans="1:8" ht="15.75" customHeight="1" thickBot="1" x14ac:dyDescent="0.25">
      <c r="A10" s="10" t="str">
        <f>IF('[1]Panel Profiles'!A9&lt;&gt;"",'[1]Panel Profiles'!A9,"")</f>
        <v>PR224</v>
      </c>
      <c r="B10" s="45" t="str">
        <f>IF('[1]Panel Profiles'!B9&lt;&gt;"",'[1]Panel Profiles'!B9,"")</f>
        <v>PR301-06</v>
      </c>
      <c r="C10" s="29">
        <f>IF('[1]Panel Profiles'!C9&lt;&gt;0,'[1]Panel Profiles'!C9-11,"")</f>
        <v>6.3500000000000014</v>
      </c>
      <c r="D10" s="46">
        <f t="shared" si="0"/>
        <v>0.25000000000000006</v>
      </c>
      <c r="E10" s="30" t="str">
        <f>IF(C10&lt;&gt;"",VLOOKUP(C10/25.4,'[1]Compatibility Values'!$D$5:$E$85,2,TRUE),"")</f>
        <v>1/4</v>
      </c>
      <c r="F10"/>
      <c r="G10"/>
      <c r="H10"/>
    </row>
    <row r="11" spans="1:8" ht="15.75" customHeight="1" thickBot="1" x14ac:dyDescent="0.25">
      <c r="A11" s="10" t="str">
        <f>IF('[1]Panel Profiles'!A10&lt;&gt;"",'[1]Panel Profiles'!A10,"")</f>
        <v>PR207</v>
      </c>
      <c r="B11" s="45" t="str">
        <f>IF('[1]Panel Profiles'!B10&lt;&gt;"",'[1]Panel Profiles'!B10,"")</f>
        <v>PR301-13</v>
      </c>
      <c r="C11" s="29">
        <f>IF('[1]Panel Profiles'!C10&lt;&gt;0,'[1]Panel Profiles'!C10-11,"")</f>
        <v>12.690000000000001</v>
      </c>
      <c r="D11" s="46">
        <f t="shared" si="0"/>
        <v>0.49960629921259853</v>
      </c>
      <c r="E11" s="30" t="str">
        <f>IF(C11&lt;&gt;"",VLOOKUP(C11/25.4,'[1]Compatibility Values'!$D$5:$E$85,2,TRUE),"")</f>
        <v>15/32</v>
      </c>
      <c r="F11"/>
      <c r="G11"/>
      <c r="H11"/>
    </row>
    <row r="12" spans="1:8" ht="15.75" customHeight="1" thickBot="1" x14ac:dyDescent="0.25">
      <c r="A12" s="10" t="str">
        <f>IF('[1]Panel Profiles'!A11&lt;&gt;"",'[1]Panel Profiles'!A11,"")</f>
        <v>PR206</v>
      </c>
      <c r="B12" s="45" t="str">
        <f>IF('[1]Panel Profiles'!B11&lt;&gt;"",'[1]Panel Profiles'!B11,"")</f>
        <v>PR301-19</v>
      </c>
      <c r="C12" s="29">
        <f>IF('[1]Panel Profiles'!C11&lt;&gt;0,'[1]Panel Profiles'!C11-11,"")</f>
        <v>19.04</v>
      </c>
      <c r="D12" s="46">
        <f t="shared" si="0"/>
        <v>0.74960629921259847</v>
      </c>
      <c r="E12" s="30" t="str">
        <f>IF(C12&lt;&gt;"",VLOOKUP(C12/25.4,'[1]Compatibility Values'!$D$5:$E$85,2,TRUE),"")</f>
        <v>23/32</v>
      </c>
      <c r="F12"/>
      <c r="G12"/>
      <c r="H12"/>
    </row>
    <row r="13" spans="1:8" ht="15.75" customHeight="1" thickBot="1" x14ac:dyDescent="0.25">
      <c r="A13" s="10" t="str">
        <f>IF('[1]Panel Profiles'!A12&lt;&gt;"",'[1]Panel Profiles'!A12,"")</f>
        <v>PR204</v>
      </c>
      <c r="B13" s="45" t="str">
        <f>IF('[1]Panel Profiles'!B12&lt;&gt;"",'[1]Panel Profiles'!B12,"")</f>
        <v>PR301-25</v>
      </c>
      <c r="C13" s="29">
        <f>IF('[1]Panel Profiles'!C12&lt;&gt;0,'[1]Panel Profiles'!C12-11,"")</f>
        <v>25.39</v>
      </c>
      <c r="D13" s="46">
        <f t="shared" si="0"/>
        <v>0.99960629921259847</v>
      </c>
      <c r="E13" s="30" t="str">
        <f>IF(C13&lt;&gt;"",VLOOKUP(C13/25.4,'[1]Compatibility Values'!$D$5:$E$85,2,TRUE),"")</f>
        <v>31/32</v>
      </c>
      <c r="F13"/>
      <c r="G13"/>
      <c r="H13"/>
    </row>
    <row r="14" spans="1:8" ht="15.75" customHeight="1" thickBot="1" x14ac:dyDescent="0.25">
      <c r="A14" s="10" t="str">
        <f>IF('[1]Panel Profiles'!A13&lt;&gt;"",'[1]Panel Profiles'!A13,"")</f>
        <v>PR219</v>
      </c>
      <c r="B14" s="45" t="str">
        <f>IF('[1]Panel Profiles'!B13&lt;&gt;"",'[1]Panel Profiles'!B13,"")</f>
        <v>PR301-32</v>
      </c>
      <c r="C14" s="29">
        <f>IF('[1]Panel Profiles'!C13&lt;&gt;0,'[1]Panel Profiles'!C13-11,"")</f>
        <v>31.740000000000002</v>
      </c>
      <c r="D14" s="46">
        <f t="shared" si="0"/>
        <v>1.2496062992125985</v>
      </c>
      <c r="E14" s="30" t="str">
        <f>IF(C14&lt;&gt;"",VLOOKUP(C14/25.4,'[1]Compatibility Values'!$D$5:$E$85,2,TRUE),"")</f>
        <v>1 7/32</v>
      </c>
      <c r="F14"/>
      <c r="G14"/>
      <c r="H14"/>
    </row>
    <row r="15" spans="1:8" ht="15.75" customHeight="1" thickBot="1" x14ac:dyDescent="0.25">
      <c r="A15" s="53" t="str">
        <f>IF('[1]Panel Profiles'!A14&lt;&gt;"",'[1]Panel Profiles'!A14,"")</f>
        <v/>
      </c>
      <c r="B15" s="54" t="str">
        <f>IF('[1]Panel Profiles'!B14&lt;&gt;"",'[1]Panel Profiles'!B14,"")</f>
        <v>PR302-13</v>
      </c>
      <c r="C15" s="55">
        <f>IF('[1]Panel Profiles'!C14&lt;&gt;0,'[1]Panel Profiles'!C14-11,"")</f>
        <v>12.7</v>
      </c>
      <c r="D15" s="56">
        <f t="shared" si="0"/>
        <v>0.5</v>
      </c>
      <c r="E15" s="57" t="str">
        <f>IF(C15&lt;&gt;"",VLOOKUP(C15/25.4,'[1]Compatibility Values'!$D$5:$E$85,2,TRUE),"")</f>
        <v>1/2</v>
      </c>
      <c r="F15"/>
      <c r="G15"/>
      <c r="H15"/>
    </row>
    <row r="16" spans="1:8" ht="15.75" customHeight="1" thickBot="1" x14ac:dyDescent="0.25">
      <c r="A16" s="53" t="str">
        <f>IF('[1]Panel Profiles'!A15&lt;&gt;"",'[1]Panel Profiles'!A15,"")</f>
        <v/>
      </c>
      <c r="B16" s="54" t="str">
        <f>IF('[1]Panel Profiles'!B15&lt;&gt;"",'[1]Panel Profiles'!B15,"")</f>
        <v>PR302-19</v>
      </c>
      <c r="C16" s="55">
        <f>IF('[1]Panel Profiles'!C15&lt;&gt;0,'[1]Panel Profiles'!C15-11,"")</f>
        <v>19.05</v>
      </c>
      <c r="D16" s="56">
        <f t="shared" si="0"/>
        <v>0.75000000000000011</v>
      </c>
      <c r="E16" s="57" t="str">
        <f>IF(C16&lt;&gt;"",VLOOKUP(C16/25.4,'[1]Compatibility Values'!$D$5:$E$85,2,TRUE),"")</f>
        <v>3/4</v>
      </c>
      <c r="F16"/>
      <c r="G16"/>
      <c r="H16"/>
    </row>
    <row r="17" spans="1:8" ht="15.75" customHeight="1" thickBot="1" x14ac:dyDescent="0.25">
      <c r="A17" s="53" t="str">
        <f>IF('[1]Panel Profiles'!A16&lt;&gt;"",'[1]Panel Profiles'!A16,"")</f>
        <v>PR209</v>
      </c>
      <c r="B17" s="54" t="str">
        <f>IF('[1]Panel Profiles'!B16&lt;&gt;"",'[1]Panel Profiles'!B16,"")</f>
        <v>PR302-25</v>
      </c>
      <c r="C17" s="55">
        <f>IF('[1]Panel Profiles'!C16&lt;&gt;0,'[1]Panel Profiles'!C16-11,"")</f>
        <v>25.401000000000003</v>
      </c>
      <c r="D17" s="56">
        <f t="shared" si="0"/>
        <v>1.0000393700787404</v>
      </c>
      <c r="E17" s="57" t="str">
        <f>IF(C17&lt;&gt;"",VLOOKUP(C17/25.4,'[1]Compatibility Values'!$D$5:$E$85,2,TRUE),"")</f>
        <v>1</v>
      </c>
      <c r="F17"/>
      <c r="G17"/>
      <c r="H17"/>
    </row>
    <row r="18" spans="1:8" ht="15.75" customHeight="1" thickBot="1" x14ac:dyDescent="0.25">
      <c r="A18" s="53" t="str">
        <f>IF('[1]Panel Profiles'!A17&lt;&gt;"",'[1]Panel Profiles'!A17,"")</f>
        <v>PR203</v>
      </c>
      <c r="B18" s="54" t="str">
        <f>IF('[1]Panel Profiles'!B17&lt;&gt;"",'[1]Panel Profiles'!B17,"")</f>
        <v>PR302-32</v>
      </c>
      <c r="C18" s="55">
        <f>IF('[1]Panel Profiles'!C17&lt;&gt;0,'[1]Panel Profiles'!C17-11,"")</f>
        <v>31.750999999999998</v>
      </c>
      <c r="D18" s="56">
        <f t="shared" si="0"/>
        <v>1.2500393700787402</v>
      </c>
      <c r="E18" s="57" t="str">
        <f>IF(C18&lt;&gt;"",VLOOKUP(C18/25.4,'[1]Compatibility Values'!$D$5:$E$85,2,TRUE),"")</f>
        <v>1 1/4</v>
      </c>
      <c r="F18"/>
      <c r="G18"/>
      <c r="H18"/>
    </row>
    <row r="19" spans="1:8" ht="15.75" customHeight="1" thickBot="1" x14ac:dyDescent="0.25">
      <c r="A19" s="53" t="str">
        <f>IF('[1]Panel Profiles'!A18&lt;&gt;"",'[1]Panel Profiles'!A18,"")</f>
        <v>PR240</v>
      </c>
      <c r="B19" s="54" t="str">
        <f>IF('[1]Panel Profiles'!B18&lt;&gt;"",'[1]Panel Profiles'!B18,"")</f>
        <v>PR302-38</v>
      </c>
      <c r="C19" s="55">
        <f>IF('[1]Panel Profiles'!C18&lt;&gt;0,'[1]Panel Profiles'!C18-11,"")</f>
        <v>37.979999999999997</v>
      </c>
      <c r="D19" s="56">
        <f t="shared" si="0"/>
        <v>1.495275590551181</v>
      </c>
      <c r="E19" s="57" t="str">
        <f>IF(C19&lt;&gt;"",VLOOKUP(C19/25.4,'[1]Compatibility Values'!$D$5:$E$85,2,TRUE),"")</f>
        <v>1 15/32</v>
      </c>
      <c r="F19"/>
      <c r="G19"/>
      <c r="H19"/>
    </row>
    <row r="20" spans="1:8" ht="15.75" customHeight="1" thickBot="1" x14ac:dyDescent="0.25">
      <c r="A20" s="53" t="str">
        <f>IF('[1]Panel Profiles'!A19&lt;&gt;"",'[1]Panel Profiles'!A19,"")</f>
        <v>PR229</v>
      </c>
      <c r="B20" s="54" t="str">
        <f>IF('[1]Panel Profiles'!B19&lt;&gt;"",'[1]Panel Profiles'!B19,"")</f>
        <v>PR302-44</v>
      </c>
      <c r="C20" s="55">
        <f>IF('[1]Panel Profiles'!C19&lt;&gt;0,'[1]Panel Profiles'!C19-11,"")</f>
        <v>44.45</v>
      </c>
      <c r="D20" s="56">
        <f t="shared" si="0"/>
        <v>1.7500000000000002</v>
      </c>
      <c r="E20" s="57" t="str">
        <f>IF(C20&lt;&gt;"",VLOOKUP(C20/25.4,'[1]Compatibility Values'!$D$5:$E$85,2,TRUE),"")</f>
        <v>1 3/4</v>
      </c>
      <c r="F20"/>
      <c r="G20"/>
      <c r="H20"/>
    </row>
    <row r="21" spans="1:8" ht="15.75" customHeight="1" thickBot="1" x14ac:dyDescent="0.25">
      <c r="A21" s="53" t="str">
        <f>IF('[1]Panel Profiles'!A20&lt;&gt;"",'[1]Panel Profiles'!A20,"")</f>
        <v>PR218</v>
      </c>
      <c r="B21" s="54" t="str">
        <f>IF('[1]Panel Profiles'!B20&lt;&gt;"",'[1]Panel Profiles'!B20,"")</f>
        <v>PR302-51</v>
      </c>
      <c r="C21" s="55">
        <f>IF('[1]Panel Profiles'!C20&lt;&gt;0,'[1]Panel Profiles'!C20-11,"")</f>
        <v>50.801000000000002</v>
      </c>
      <c r="D21" s="56">
        <f t="shared" si="0"/>
        <v>2.0000393700787402</v>
      </c>
      <c r="E21" s="57" t="str">
        <f>IF(C21&lt;&gt;"",VLOOKUP(C21/25.4,'[1]Compatibility Values'!$D$5:$E$85,2,TRUE),"")</f>
        <v>2</v>
      </c>
      <c r="F21"/>
      <c r="G21"/>
      <c r="H21"/>
    </row>
    <row r="22" spans="1:8" ht="15.75" customHeight="1" thickBot="1" x14ac:dyDescent="0.25">
      <c r="A22" s="10" t="str">
        <f>IF('[1]Panel Profiles'!A21&lt;&gt;"",'[1]Panel Profiles'!A21,"")</f>
        <v>PR211</v>
      </c>
      <c r="B22" s="45" t="str">
        <f>IF('[1]Panel Profiles'!B21&lt;&gt;"",'[1]Panel Profiles'!B21,"")</f>
        <v>PR303-25</v>
      </c>
      <c r="C22" s="29">
        <f>IF('[1]Panel Profiles'!C21&lt;&gt;0,'[1]Panel Profiles'!C21-11,"")</f>
        <v>25.392000000000003</v>
      </c>
      <c r="D22" s="46">
        <f t="shared" si="0"/>
        <v>0.99968503937007891</v>
      </c>
      <c r="E22" s="30" t="str">
        <f>IF(C22&lt;&gt;"",VLOOKUP(C22/25.4,'[1]Compatibility Values'!$D$5:$E$85,2,TRUE),"")</f>
        <v>31/32</v>
      </c>
      <c r="F22"/>
      <c r="G22"/>
      <c r="H22"/>
    </row>
    <row r="23" spans="1:8" ht="15.75" customHeight="1" thickBot="1" x14ac:dyDescent="0.25">
      <c r="A23" s="10" t="str">
        <f>IF('[1]Panel Profiles'!A22&lt;&gt;"",'[1]Panel Profiles'!A22,"")</f>
        <v>PR202</v>
      </c>
      <c r="B23" s="45" t="str">
        <f>IF('[1]Panel Profiles'!B22&lt;&gt;"",'[1]Panel Profiles'!B22,"")</f>
        <v>PR303-32</v>
      </c>
      <c r="C23" s="29">
        <f>IF('[1]Panel Profiles'!C22&lt;&gt;0,'[1]Panel Profiles'!C22-11,"")</f>
        <v>31.741999999999997</v>
      </c>
      <c r="D23" s="46">
        <f t="shared" si="0"/>
        <v>1.2496850393700787</v>
      </c>
      <c r="E23" s="30" t="str">
        <f>IF(C23&lt;&gt;"",VLOOKUP(C23/25.4,'[1]Compatibility Values'!$D$5:$E$85,2,TRUE),"")</f>
        <v>1 7/32</v>
      </c>
      <c r="F23"/>
      <c r="G23"/>
      <c r="H23"/>
    </row>
    <row r="24" spans="1:8" ht="15.75" customHeight="1" thickBot="1" x14ac:dyDescent="0.25">
      <c r="A24" s="10" t="str">
        <f>IF('[1]Panel Profiles'!A23&lt;&gt;"",'[1]Panel Profiles'!A23,"")</f>
        <v/>
      </c>
      <c r="B24" s="45" t="str">
        <f>IF('[1]Panel Profiles'!B23&lt;&gt;"",'[1]Panel Profiles'!B23,"")</f>
        <v>PR303-38</v>
      </c>
      <c r="C24" s="29">
        <f>IF('[1]Panel Profiles'!C23&lt;&gt;0,'[1]Panel Profiles'!C23-11,"")</f>
        <v>38.091999999999999</v>
      </c>
      <c r="D24" s="46">
        <f t="shared" si="0"/>
        <v>1.4996850393700787</v>
      </c>
      <c r="E24" s="30" t="str">
        <f>IF(C24&lt;&gt;"",VLOOKUP(C24/25.4,'[1]Compatibility Values'!$D$5:$E$85,2,TRUE),"")</f>
        <v>1 15/32</v>
      </c>
      <c r="F24"/>
      <c r="G24"/>
      <c r="H24"/>
    </row>
    <row r="25" spans="1:8" ht="15.75" customHeight="1" thickBot="1" x14ac:dyDescent="0.25">
      <c r="A25" s="10" t="str">
        <f>IF('[1]Panel Profiles'!A24&lt;&gt;"",'[1]Panel Profiles'!A24,"")</f>
        <v/>
      </c>
      <c r="B25" s="45" t="str">
        <f>IF('[1]Panel Profiles'!B24&lt;&gt;"",'[1]Panel Profiles'!B24,"")</f>
        <v>PR303-44</v>
      </c>
      <c r="C25" s="29">
        <f>IF('[1]Panel Profiles'!C24&lt;&gt;0,'[1]Panel Profiles'!C24-11,"")</f>
        <v>44.442</v>
      </c>
      <c r="D25" s="46">
        <f t="shared" si="0"/>
        <v>1.7496850393700789</v>
      </c>
      <c r="E25" s="30" t="str">
        <f>IF(C25&lt;&gt;"",VLOOKUP(C25/25.4,'[1]Compatibility Values'!$D$5:$E$85,2,TRUE),"")</f>
        <v>1 23/32</v>
      </c>
      <c r="F25"/>
      <c r="G25"/>
      <c r="H25"/>
    </row>
    <row r="26" spans="1:8" ht="15.75" customHeight="1" thickBot="1" x14ac:dyDescent="0.25">
      <c r="A26" s="53" t="str">
        <f>IF('[1]Panel Profiles'!A25&lt;&gt;"",'[1]Panel Profiles'!A25,"")</f>
        <v/>
      </c>
      <c r="B26" s="54" t="str">
        <f>IF('[1]Panel Profiles'!B25&lt;&gt;"",'[1]Panel Profiles'!B25,"")</f>
        <v>PR303-51</v>
      </c>
      <c r="C26" s="55">
        <f>IF('[1]Panel Profiles'!C25&lt;&gt;0,'[1]Panel Profiles'!C25-11,"")</f>
        <v>51.442</v>
      </c>
      <c r="D26" s="56">
        <f t="shared" si="0"/>
        <v>2.025275590551181</v>
      </c>
      <c r="E26" s="57" t="str">
        <f>IF(C26&lt;&gt;"",VLOOKUP(C26/25.4,'[1]Compatibility Values'!$D$5:$E$85,2,TRUE),"")</f>
        <v>2</v>
      </c>
      <c r="F26"/>
      <c r="G26"/>
      <c r="H26"/>
    </row>
    <row r="27" spans="1:8" ht="15.75" customHeight="1" thickBot="1" x14ac:dyDescent="0.25">
      <c r="A27" s="53" t="str">
        <f>IF('[1]Panel Profiles'!A26&lt;&gt;"",'[1]Panel Profiles'!A26,"")</f>
        <v/>
      </c>
      <c r="B27" s="54" t="str">
        <f>IF('[1]Panel Profiles'!B26&lt;&gt;"",'[1]Panel Profiles'!B26,"")</f>
        <v>PR304-19</v>
      </c>
      <c r="C27" s="55">
        <f>IF('[1]Panel Profiles'!C26&lt;&gt;0,'[1]Panel Profiles'!C26-11,"")</f>
        <v>19</v>
      </c>
      <c r="D27" s="56">
        <f t="shared" si="0"/>
        <v>0.74803149606299213</v>
      </c>
      <c r="E27" s="57" t="str">
        <f>IF(C27&lt;&gt;"",VLOOKUP(C27/25.4,'[1]Compatibility Values'!$D$5:$E$85,2,TRUE),"")</f>
        <v>23/32</v>
      </c>
      <c r="F27"/>
      <c r="G27"/>
      <c r="H27"/>
    </row>
    <row r="28" spans="1:8" ht="15.75" customHeight="1" thickBot="1" x14ac:dyDescent="0.25">
      <c r="A28" s="53" t="str">
        <f>IF('[1]Panel Profiles'!A27&lt;&gt;"",'[1]Panel Profiles'!A27,"")</f>
        <v>PR228</v>
      </c>
      <c r="B28" s="54" t="str">
        <f>IF('[1]Panel Profiles'!B27&lt;&gt;"",'[1]Panel Profiles'!B27,"")</f>
        <v>PR304-25</v>
      </c>
      <c r="C28" s="55">
        <f>IF('[1]Panel Profiles'!C27&lt;&gt;0,'[1]Panel Profiles'!C27-11,"")</f>
        <v>25.418999999999997</v>
      </c>
      <c r="D28" s="56">
        <f t="shared" si="0"/>
        <v>1.0007480314960628</v>
      </c>
      <c r="E28" s="57" t="str">
        <f>IF(C28&lt;&gt;"",VLOOKUP(C28/25.4,'[1]Compatibility Values'!$D$5:$E$85,2,TRUE),"")</f>
        <v>1</v>
      </c>
      <c r="F28"/>
      <c r="G28"/>
      <c r="H28"/>
    </row>
    <row r="29" spans="1:8" ht="15.75" customHeight="1" thickBot="1" x14ac:dyDescent="0.25">
      <c r="A29" s="53" t="str">
        <f>IF('[1]Panel Profiles'!A28&lt;&gt;"",'[1]Panel Profiles'!A28,"")</f>
        <v>PR227</v>
      </c>
      <c r="B29" s="54" t="str">
        <f>IF('[1]Panel Profiles'!B28&lt;&gt;"",'[1]Panel Profiles'!B28,"")</f>
        <v>PR304-32</v>
      </c>
      <c r="C29" s="55">
        <f>IF('[1]Panel Profiles'!C28&lt;&gt;0,'[1]Panel Profiles'!C28-11,"")</f>
        <v>31.768999999999998</v>
      </c>
      <c r="D29" s="56">
        <f t="shared" si="0"/>
        <v>1.2507480314960631</v>
      </c>
      <c r="E29" s="57" t="str">
        <f>IF(C29&lt;&gt;"",VLOOKUP(C29/25.4,'[1]Compatibility Values'!$D$5:$E$85,2,TRUE),"")</f>
        <v>1 1/4</v>
      </c>
      <c r="F29"/>
      <c r="G29"/>
      <c r="H29"/>
    </row>
    <row r="30" spans="1:8" ht="15.75" customHeight="1" thickBot="1" x14ac:dyDescent="0.25">
      <c r="A30" s="53" t="str">
        <f>IF('[1]Panel Profiles'!A29&lt;&gt;"",'[1]Panel Profiles'!A29,"")</f>
        <v>PR236</v>
      </c>
      <c r="B30" s="54" t="str">
        <f>IF('[1]Panel Profiles'!B29&lt;&gt;"",'[1]Panel Profiles'!B29,"")</f>
        <v>PR304-38</v>
      </c>
      <c r="C30" s="55">
        <f>IF('[1]Panel Profiles'!C29&lt;&gt;0,'[1]Panel Profiles'!C29-11,"")</f>
        <v>38.119</v>
      </c>
      <c r="D30" s="56">
        <f t="shared" si="0"/>
        <v>1.5007480314960631</v>
      </c>
      <c r="E30" s="57" t="str">
        <f>IF(C30&lt;&gt;"",VLOOKUP(C30/25.4,'[1]Compatibility Values'!$D$5:$E$85,2,TRUE),"")</f>
        <v>1 1/2</v>
      </c>
      <c r="F30"/>
      <c r="G30"/>
      <c r="H30"/>
    </row>
    <row r="31" spans="1:8" ht="15.75" customHeight="1" thickBot="1" x14ac:dyDescent="0.25">
      <c r="A31" s="10" t="str">
        <f>IF('[1]Panel Profiles'!A30&lt;&gt;"",'[1]Panel Profiles'!A30,"")</f>
        <v>PR262</v>
      </c>
      <c r="B31" s="45" t="str">
        <f>IF('[1]Panel Profiles'!B30&lt;&gt;"",'[1]Panel Profiles'!B30,"")</f>
        <v>PR304-51</v>
      </c>
      <c r="C31" s="29">
        <f>IF('[1]Panel Profiles'!C30&lt;&gt;0,'[1]Panel Profiles'!C30-11,"")</f>
        <v>50.823999999999998</v>
      </c>
      <c r="D31" s="46">
        <f t="shared" si="0"/>
        <v>2.0009448818897639</v>
      </c>
      <c r="E31" s="30" t="str">
        <f>IF(C31&lt;&gt;"",VLOOKUP(C31/25.4,'[1]Compatibility Values'!$D$5:$E$85,2,TRUE),"")</f>
        <v>2</v>
      </c>
      <c r="F31"/>
      <c r="G31"/>
      <c r="H31"/>
    </row>
    <row r="32" spans="1:8" ht="15.75" customHeight="1" thickBot="1" x14ac:dyDescent="0.25">
      <c r="A32" s="10" t="str">
        <f>IF('[1]Panel Profiles'!A31&lt;&gt;"",'[1]Panel Profiles'!A31,"")</f>
        <v>PR208</v>
      </c>
      <c r="B32" s="45" t="str">
        <f>IF('[1]Panel Profiles'!B31&lt;&gt;"",'[1]Panel Profiles'!B31,"")</f>
        <v>PR305-19</v>
      </c>
      <c r="C32" s="29">
        <f>IF('[1]Panel Profiles'!C31&lt;&gt;0,'[1]Panel Profiles'!C31-11,"")</f>
        <v>19.042000000000002</v>
      </c>
      <c r="D32" s="46">
        <f t="shared" si="0"/>
        <v>0.7496850393700788</v>
      </c>
      <c r="E32" s="30" t="str">
        <f>IF(C32&lt;&gt;"",VLOOKUP(C32/25.4,'[1]Compatibility Values'!$D$5:$E$85,2,TRUE),"")</f>
        <v>23/32</v>
      </c>
      <c r="F32"/>
      <c r="G32"/>
      <c r="H32"/>
    </row>
    <row r="33" spans="1:8" ht="15.75" customHeight="1" thickBot="1" x14ac:dyDescent="0.25">
      <c r="A33" s="10" t="str">
        <f>IF('[1]Panel Profiles'!A32&lt;&gt;"",'[1]Panel Profiles'!A32,"")</f>
        <v/>
      </c>
      <c r="B33" s="45" t="str">
        <f>IF('[1]Panel Profiles'!B32&lt;&gt;"",'[1]Panel Profiles'!B32,"")</f>
        <v>PR305-25</v>
      </c>
      <c r="C33" s="29">
        <f>IF('[1]Panel Profiles'!C32&lt;&gt;0,'[1]Panel Profiles'!C32-11,"")</f>
        <v>25.392000000000003</v>
      </c>
      <c r="D33" s="46">
        <f t="shared" si="0"/>
        <v>0.99968503937007891</v>
      </c>
      <c r="E33" s="30" t="str">
        <f>IF(C33&lt;&gt;"",VLOOKUP(C33/25.4,'[1]Compatibility Values'!$D$5:$E$85,2,TRUE),"")</f>
        <v>31/32</v>
      </c>
      <c r="F33"/>
      <c r="G33"/>
      <c r="H33"/>
    </row>
    <row r="34" spans="1:8" ht="15.75" customHeight="1" thickBot="1" x14ac:dyDescent="0.25">
      <c r="A34" s="10" t="str">
        <f>IF('[1]Panel Profiles'!A33&lt;&gt;"",'[1]Panel Profiles'!A33,"")</f>
        <v>PR205</v>
      </c>
      <c r="B34" s="45" t="str">
        <f>IF('[1]Panel Profiles'!B33&lt;&gt;"",'[1]Panel Profiles'!B33,"")</f>
        <v>PR305-32</v>
      </c>
      <c r="C34" s="29">
        <f>IF('[1]Panel Profiles'!C33&lt;&gt;0,'[1]Panel Profiles'!C33-11,"")</f>
        <v>31.741999999999997</v>
      </c>
      <c r="D34" s="46">
        <f t="shared" si="0"/>
        <v>1.2496850393700787</v>
      </c>
      <c r="E34" s="30" t="str">
        <f>IF(C34&lt;&gt;"",VLOOKUP(C34/25.4,'[1]Compatibility Values'!$D$5:$E$85,2,TRUE),"")</f>
        <v>1 7/32</v>
      </c>
      <c r="F34"/>
      <c r="G34"/>
      <c r="H34"/>
    </row>
    <row r="35" spans="1:8" ht="15.75" customHeight="1" thickBot="1" x14ac:dyDescent="0.25">
      <c r="A35" s="10" t="str">
        <f>IF('[1]Panel Profiles'!A34&lt;&gt;"",'[1]Panel Profiles'!A34,"")</f>
        <v>PR272</v>
      </c>
      <c r="B35" s="45" t="str">
        <f>IF('[1]Panel Profiles'!B34&lt;&gt;"",'[1]Panel Profiles'!B34,"")</f>
        <v>PR305-38</v>
      </c>
      <c r="C35" s="29">
        <f>IF('[1]Panel Profiles'!C34&lt;&gt;0,'[1]Panel Profiles'!C34-11,"")</f>
        <v>38.1</v>
      </c>
      <c r="D35" s="46">
        <f t="shared" si="0"/>
        <v>1.5000000000000002</v>
      </c>
      <c r="E35" s="30" t="str">
        <f>IF(C35&lt;&gt;"",VLOOKUP(C35/25.4,'[1]Compatibility Values'!$D$5:$E$85,2,TRUE),"")</f>
        <v>1 1/2</v>
      </c>
      <c r="F35"/>
      <c r="G35"/>
      <c r="H35"/>
    </row>
    <row r="36" spans="1:8" ht="15.75" customHeight="1" thickBot="1" x14ac:dyDescent="0.25">
      <c r="A36" s="53" t="str">
        <f>IF('[1]Panel Profiles'!A35&lt;&gt;"",'[1]Panel Profiles'!A35,"")</f>
        <v>PR249</v>
      </c>
      <c r="B36" s="54" t="str">
        <f>IF('[1]Panel Profiles'!B35&lt;&gt;"",'[1]Panel Profiles'!B35,"")</f>
        <v>PR305-51</v>
      </c>
      <c r="C36" s="55">
        <f>IF('[1]Panel Profiles'!C35&lt;&gt;0,'[1]Panel Profiles'!C35-11,"")</f>
        <v>50.819000000000003</v>
      </c>
      <c r="D36" s="56">
        <f t="shared" si="0"/>
        <v>2.0007480314960633</v>
      </c>
      <c r="E36" s="57" t="str">
        <f>IF(C36&lt;&gt;"",VLOOKUP(C36/25.4,'[1]Compatibility Values'!$D$5:$E$85,2,TRUE),"")</f>
        <v>2</v>
      </c>
      <c r="F36"/>
      <c r="G36"/>
      <c r="H36"/>
    </row>
    <row r="37" spans="1:8" ht="15.75" customHeight="1" thickBot="1" x14ac:dyDescent="0.25">
      <c r="A37" s="53" t="str">
        <f>IF('[1]Panel Profiles'!A36&lt;&gt;"",'[1]Panel Profiles'!A36,"")</f>
        <v/>
      </c>
      <c r="B37" s="54" t="str">
        <f>IF('[1]Panel Profiles'!B36&lt;&gt;"",'[1]Panel Profiles'!B36,"")</f>
        <v>PR306-19</v>
      </c>
      <c r="C37" s="55">
        <f>IF('[1]Panel Profiles'!C36&lt;&gt;0,'[1]Panel Profiles'!C36-11,"")</f>
        <v>19.05</v>
      </c>
      <c r="D37" s="56">
        <f t="shared" si="0"/>
        <v>0.75000000000000011</v>
      </c>
      <c r="E37" s="57" t="str">
        <f>IF(C37&lt;&gt;"",VLOOKUP(C37/25.4,'[1]Compatibility Values'!$D$5:$E$85,2,TRUE),"")</f>
        <v>3/4</v>
      </c>
      <c r="F37"/>
      <c r="G37"/>
      <c r="H37"/>
    </row>
    <row r="38" spans="1:8" ht="15.75" customHeight="1" thickBot="1" x14ac:dyDescent="0.25">
      <c r="A38" s="53" t="str">
        <f>IF('[1]Panel Profiles'!A37&lt;&gt;"",'[1]Panel Profiles'!A37,"")</f>
        <v>PR210</v>
      </c>
      <c r="B38" s="54" t="str">
        <f>IF('[1]Panel Profiles'!B37&lt;&gt;"",'[1]Panel Profiles'!B37,"")</f>
        <v>PR306-25</v>
      </c>
      <c r="C38" s="55">
        <f>IF('[1]Panel Profiles'!C37&lt;&gt;0,'[1]Panel Profiles'!C37-11,"")</f>
        <v>25.476999999999997</v>
      </c>
      <c r="D38" s="56">
        <f t="shared" si="0"/>
        <v>1.003031496062992</v>
      </c>
      <c r="E38" s="57" t="str">
        <f>IF(C38&lt;&gt;"",VLOOKUP(C38/25.4,'[1]Compatibility Values'!$D$5:$E$85,2,TRUE),"")</f>
        <v>1</v>
      </c>
      <c r="F38"/>
      <c r="G38"/>
      <c r="H38"/>
    </row>
    <row r="39" spans="1:8" ht="15.75" customHeight="1" thickBot="1" x14ac:dyDescent="0.25">
      <c r="A39" s="10" t="str">
        <f>IF('[1]Panel Profiles'!A38&lt;&gt;"",'[1]Panel Profiles'!A38,"")</f>
        <v>PR255</v>
      </c>
      <c r="B39" s="45" t="str">
        <f>IF('[1]Panel Profiles'!B38&lt;&gt;"",'[1]Panel Profiles'!B38,"")</f>
        <v>PR306-32</v>
      </c>
      <c r="C39" s="29">
        <f>IF('[1]Panel Profiles'!C38&lt;&gt;0,'[1]Panel Profiles'!C38-11,"")</f>
        <v>31.826999999999998</v>
      </c>
      <c r="D39" s="46">
        <f t="shared" si="0"/>
        <v>1.253031496062992</v>
      </c>
      <c r="E39" s="30" t="str">
        <f>IF(C39&lt;&gt;"",VLOOKUP(C39/25.4,'[1]Compatibility Values'!$D$5:$E$85,2,TRUE),"")</f>
        <v>1 1/4</v>
      </c>
      <c r="F39"/>
      <c r="G39"/>
      <c r="H39"/>
    </row>
    <row r="40" spans="1:8" ht="15.75" customHeight="1" thickBot="1" x14ac:dyDescent="0.25">
      <c r="A40" s="10" t="str">
        <f>IF('[1]Panel Profiles'!A39&lt;&gt;"",'[1]Panel Profiles'!A39,"")</f>
        <v/>
      </c>
      <c r="B40" s="45" t="str">
        <f>IF('[1]Panel Profiles'!B39&lt;&gt;"",'[1]Panel Profiles'!B39,"")</f>
        <v>PR307-19</v>
      </c>
      <c r="C40" s="29">
        <f>IF('[1]Panel Profiles'!C39&lt;&gt;0,'[1]Panel Profiles'!C39-11,"")</f>
        <v>19.068999999999999</v>
      </c>
      <c r="D40" s="46">
        <f t="shared" si="0"/>
        <v>0.75074803149606295</v>
      </c>
      <c r="E40" s="30" t="str">
        <f>IF(C40&lt;&gt;"",VLOOKUP(C40/25.4,'[1]Compatibility Values'!$D$5:$E$85,2,TRUE),"")</f>
        <v>3/4</v>
      </c>
      <c r="F40"/>
      <c r="G40"/>
      <c r="H40"/>
    </row>
    <row r="41" spans="1:8" ht="15.75" customHeight="1" thickBot="1" x14ac:dyDescent="0.25">
      <c r="A41" s="10" t="str">
        <f>IF('[1]Panel Profiles'!A40&lt;&gt;"",'[1]Panel Profiles'!A40,"")</f>
        <v>PR212</v>
      </c>
      <c r="B41" s="45" t="str">
        <f>IF('[1]Panel Profiles'!B40&lt;&gt;"",'[1]Panel Profiles'!B40,"")</f>
        <v>PR307-25</v>
      </c>
      <c r="C41" s="29">
        <f>IF('[1]Panel Profiles'!C40&lt;&gt;0,'[1]Panel Profiles'!C40-11,"")</f>
        <v>25.392000000000003</v>
      </c>
      <c r="D41" s="46">
        <f t="shared" si="0"/>
        <v>0.99968503937007891</v>
      </c>
      <c r="E41" s="30" t="str">
        <f>IF(C41&lt;&gt;"",VLOOKUP(C41/25.4,'[1]Compatibility Values'!$D$5:$E$85,2,TRUE),"")</f>
        <v>31/32</v>
      </c>
      <c r="F41"/>
      <c r="G41"/>
      <c r="H41"/>
    </row>
    <row r="42" spans="1:8" ht="15.75" customHeight="1" thickBot="1" x14ac:dyDescent="0.25">
      <c r="A42" s="10"/>
      <c r="B42" s="45" t="s">
        <v>69</v>
      </c>
      <c r="C42" s="29">
        <v>38.1</v>
      </c>
      <c r="D42" s="46">
        <v>1.5</v>
      </c>
      <c r="E42" s="88">
        <v>1.5</v>
      </c>
      <c r="F42"/>
      <c r="G42"/>
      <c r="H42"/>
    </row>
    <row r="43" spans="1:8" ht="15.75" customHeight="1" thickBot="1" x14ac:dyDescent="0.25">
      <c r="A43" s="53" t="str">
        <f>IF('[1]Panel Profiles'!A41&lt;&gt;"",'[1]Panel Profiles'!A41,"")</f>
        <v>PR241</v>
      </c>
      <c r="B43" s="54" t="str">
        <f>IF('[1]Panel Profiles'!B41&lt;&gt;"",'[1]Panel Profiles'!B41,"")</f>
        <v>PR307-32</v>
      </c>
      <c r="C43" s="55">
        <f>IF('[1]Panel Profiles'!C41&lt;&gt;0,'[1]Panel Profiles'!C41-11,"")</f>
        <v>31.741999999999997</v>
      </c>
      <c r="D43" s="56">
        <f t="shared" si="0"/>
        <v>1.2496850393700787</v>
      </c>
      <c r="E43" s="57" t="str">
        <f>IF(C43&lt;&gt;"",VLOOKUP(C43/25.4,'[1]Compatibility Values'!$D$5:$E$85,2,TRUE),"")</f>
        <v>1 7/32</v>
      </c>
      <c r="F43"/>
      <c r="G43"/>
      <c r="H43"/>
    </row>
    <row r="44" spans="1:8" ht="15.75" customHeight="1" thickBot="1" x14ac:dyDescent="0.25">
      <c r="A44" s="53" t="str">
        <f>IF('[1]Panel Profiles'!A42&lt;&gt;"",'[1]Panel Profiles'!A42,"")</f>
        <v/>
      </c>
      <c r="B44" s="54" t="str">
        <f>IF('[1]Panel Profiles'!B42&lt;&gt;"",'[1]Panel Profiles'!B42,"")</f>
        <v>PR307-38</v>
      </c>
      <c r="C44" s="55">
        <f>IF('[1]Panel Profiles'!C42&lt;&gt;0,'[1]Panel Profiles'!C42-11,"")</f>
        <v>38.091999999999999</v>
      </c>
      <c r="D44" s="56">
        <f t="shared" si="0"/>
        <v>1.4996850393700787</v>
      </c>
      <c r="E44" s="57" t="str">
        <f>IF(C44&lt;&gt;"",VLOOKUP(C44/25.4,'[1]Compatibility Values'!$D$5:$E$85,2,TRUE),"")</f>
        <v>1 15/32</v>
      </c>
      <c r="F44"/>
      <c r="G44"/>
      <c r="H44"/>
    </row>
    <row r="45" spans="1:8" ht="15.75" customHeight="1" thickBot="1" x14ac:dyDescent="0.25">
      <c r="A45" s="53" t="str">
        <f>IF('[1]Panel Profiles'!A43&lt;&gt;"",'[1]Panel Profiles'!A43,"")</f>
        <v/>
      </c>
      <c r="B45" s="54" t="str">
        <f>IF('[1]Panel Profiles'!B43&lt;&gt;"",'[1]Panel Profiles'!B43,"")</f>
        <v>PR308-03</v>
      </c>
      <c r="C45" s="55">
        <f>IF('[1]Panel Profiles'!C43&lt;&gt;0,'[1]Panel Profiles'!C43-11,"")</f>
        <v>3.1750000000000007</v>
      </c>
      <c r="D45" s="56">
        <f t="shared" si="0"/>
        <v>0.12500000000000003</v>
      </c>
      <c r="E45" s="57" t="str">
        <f>IF(C45&lt;&gt;"",VLOOKUP(C45/25.4,'[1]Compatibility Values'!$D$5:$E$85,2,TRUE),"")</f>
        <v>1/8</v>
      </c>
      <c r="F45"/>
      <c r="G45"/>
      <c r="H45"/>
    </row>
    <row r="46" spans="1:8" ht="15.75" customHeight="1" thickBot="1" x14ac:dyDescent="0.25">
      <c r="A46" s="53" t="str">
        <f>IF('[1]Panel Profiles'!A44&lt;&gt;"",'[1]Panel Profiles'!A44,"")</f>
        <v/>
      </c>
      <c r="B46" s="54" t="str">
        <f>IF('[1]Panel Profiles'!B44&lt;&gt;"",'[1]Panel Profiles'!B44,"")</f>
        <v>PR308-05</v>
      </c>
      <c r="C46" s="55">
        <f>IF('[1]Panel Profiles'!C44&lt;&gt;0,'[1]Panel Profiles'!C44-11,"")</f>
        <v>4.7620000000000005</v>
      </c>
      <c r="D46" s="56">
        <f t="shared" si="0"/>
        <v>0.18748031496062995</v>
      </c>
      <c r="E46" s="57" t="str">
        <f>IF(C46&lt;&gt;"",VLOOKUP(C46/25.4,'[1]Compatibility Values'!$D$5:$E$85,2,TRUE),"")</f>
        <v>5/32</v>
      </c>
      <c r="F46"/>
      <c r="G46"/>
      <c r="H46"/>
    </row>
    <row r="47" spans="1:8" ht="15.75" customHeight="1" thickBot="1" x14ac:dyDescent="0.25">
      <c r="A47" s="53" t="str">
        <f>IF('[1]Panel Profiles'!A45&lt;&gt;"",'[1]Panel Profiles'!A45,"")</f>
        <v>PR235</v>
      </c>
      <c r="B47" s="54" t="str">
        <f>IF('[1]Panel Profiles'!B45&lt;&gt;"",'[1]Panel Profiles'!B45,"")</f>
        <v>PR308-06</v>
      </c>
      <c r="C47" s="55">
        <f>IF('[1]Panel Profiles'!C45&lt;&gt;0,'[1]Panel Profiles'!C45-11,"")</f>
        <v>6.3500000000000014</v>
      </c>
      <c r="D47" s="56">
        <f t="shared" si="0"/>
        <v>0.25000000000000006</v>
      </c>
      <c r="E47" s="57" t="str">
        <f>IF(C47&lt;&gt;"",VLOOKUP(C47/25.4,'[1]Compatibility Values'!$D$5:$E$85,2,TRUE),"")</f>
        <v>1/4</v>
      </c>
      <c r="F47"/>
      <c r="G47"/>
      <c r="H47"/>
    </row>
    <row r="48" spans="1:8" ht="15.75" customHeight="1" thickBot="1" x14ac:dyDescent="0.25">
      <c r="A48" s="53" t="str">
        <f>IF('[1]Panel Profiles'!A46&lt;&gt;"",'[1]Panel Profiles'!A46,"")</f>
        <v>PR234</v>
      </c>
      <c r="B48" s="54" t="str">
        <f>IF('[1]Panel Profiles'!B46&lt;&gt;"",'[1]Panel Profiles'!B46,"")</f>
        <v>PR308-13</v>
      </c>
      <c r="C48" s="55">
        <f>IF('[1]Panel Profiles'!C46&lt;&gt;0,'[1]Panel Profiles'!C46-11,"")</f>
        <v>12.7</v>
      </c>
      <c r="D48" s="56">
        <f t="shared" si="0"/>
        <v>0.5</v>
      </c>
      <c r="E48" s="57" t="str">
        <f>IF(C48&lt;&gt;"",VLOOKUP(C48/25.4,'[1]Compatibility Values'!$D$5:$E$85,2,TRUE),"")</f>
        <v>1/2</v>
      </c>
      <c r="F48"/>
      <c r="G48"/>
      <c r="H48"/>
    </row>
    <row r="49" spans="1:8" ht="15.75" customHeight="1" thickBot="1" x14ac:dyDescent="0.25">
      <c r="A49" s="53" t="str">
        <f>IF('[1]Panel Profiles'!A47&lt;&gt;"",'[1]Panel Profiles'!A47,"")</f>
        <v>PR233</v>
      </c>
      <c r="B49" s="54" t="str">
        <f>IF('[1]Panel Profiles'!B47&lt;&gt;"",'[1]Panel Profiles'!B47,"")</f>
        <v>PR308-19</v>
      </c>
      <c r="C49" s="55">
        <f>IF('[1]Panel Profiles'!C47&lt;&gt;0,'[1]Panel Profiles'!C47-11,"")</f>
        <v>19.332999999999998</v>
      </c>
      <c r="D49" s="56">
        <f t="shared" si="0"/>
        <v>0.7611417322834646</v>
      </c>
      <c r="E49" s="57" t="str">
        <f>IF(C49&lt;&gt;"",VLOOKUP(C49/25.4,'[1]Compatibility Values'!$D$5:$E$85,2,TRUE),"")</f>
        <v>3/4</v>
      </c>
      <c r="F49"/>
      <c r="G49"/>
      <c r="H49"/>
    </row>
    <row r="50" spans="1:8" ht="15.75" customHeight="1" thickBot="1" x14ac:dyDescent="0.25">
      <c r="A50" s="10" t="str">
        <f>IF('[1]Panel Profiles'!A48&lt;&gt;"",'[1]Panel Profiles'!A48,"")</f>
        <v>PR232</v>
      </c>
      <c r="B50" s="45" t="str">
        <f>IF('[1]Panel Profiles'!B48&lt;&gt;"",'[1]Panel Profiles'!B48,"")</f>
        <v>PR308-25</v>
      </c>
      <c r="C50" s="29">
        <f>IF('[1]Panel Profiles'!C48&lt;&gt;0,'[1]Panel Profiles'!C48-11,"")</f>
        <v>25.4</v>
      </c>
      <c r="D50" s="46">
        <f t="shared" si="0"/>
        <v>1</v>
      </c>
      <c r="E50" s="30" t="str">
        <f>IF(C50&lt;&gt;"",VLOOKUP(C50/25.4,'[1]Compatibility Values'!$D$5:$E$85,2,TRUE),"")</f>
        <v>1</v>
      </c>
      <c r="F50"/>
      <c r="G50"/>
      <c r="H50"/>
    </row>
    <row r="51" spans="1:8" ht="15.75" customHeight="1" thickBot="1" x14ac:dyDescent="0.25">
      <c r="A51" s="10" t="str">
        <f>IF('[1]Panel Profiles'!A49&lt;&gt;"",'[1]Panel Profiles'!A49,"")</f>
        <v>PR231</v>
      </c>
      <c r="B51" s="45" t="str">
        <f>IF('[1]Panel Profiles'!B49&lt;&gt;"",'[1]Panel Profiles'!B49,"")</f>
        <v>PR308-32</v>
      </c>
      <c r="C51" s="29">
        <f>IF('[1]Panel Profiles'!C49&lt;&gt;0,'[1]Panel Profiles'!C49-11,"")</f>
        <v>32.033000000000001</v>
      </c>
      <c r="D51" s="46">
        <f t="shared" si="0"/>
        <v>1.2611417322834646</v>
      </c>
      <c r="E51" s="30" t="str">
        <f>IF(C51&lt;&gt;"",VLOOKUP(C51/25.4,'[1]Compatibility Values'!$D$5:$E$85,2,TRUE),"")</f>
        <v>1 1/4</v>
      </c>
      <c r="F51"/>
      <c r="G51"/>
      <c r="H51"/>
    </row>
    <row r="52" spans="1:8" ht="15.75" customHeight="1" thickBot="1" x14ac:dyDescent="0.25">
      <c r="A52" s="10" t="str">
        <f>IF('[1]Panel Profiles'!A50&lt;&gt;"",'[1]Panel Profiles'!A50,"")</f>
        <v>PR213</v>
      </c>
      <c r="B52" s="45" t="str">
        <f>IF('[1]Panel Profiles'!B50&lt;&gt;"",'[1]Panel Profiles'!B50,"")</f>
        <v>PR309-13</v>
      </c>
      <c r="C52" s="29">
        <f>IF('[1]Panel Profiles'!C50&lt;&gt;0,'[1]Panel Profiles'!C50-11,"")</f>
        <v>12.722000000000001</v>
      </c>
      <c r="D52" s="46">
        <f t="shared" si="0"/>
        <v>0.5008661417322835</v>
      </c>
      <c r="E52" s="30" t="str">
        <f>IF(C52&lt;&gt;"",VLOOKUP(C52/25.4,'[1]Compatibility Values'!$D$5:$E$85,2,TRUE),"")</f>
        <v>1/2</v>
      </c>
      <c r="F52"/>
      <c r="G52"/>
      <c r="H52"/>
    </row>
    <row r="53" spans="1:8" ht="15.75" customHeight="1" thickBot="1" x14ac:dyDescent="0.25">
      <c r="A53" s="10" t="str">
        <f>IF('[1]Panel Profiles'!A51&lt;&gt;"",'[1]Panel Profiles'!A51,"")</f>
        <v/>
      </c>
      <c r="B53" s="45" t="str">
        <f>IF('[1]Panel Profiles'!B51&lt;&gt;"",'[1]Panel Profiles'!B51,"")</f>
        <v>PR309-19</v>
      </c>
      <c r="C53" s="29">
        <f>IF('[1]Panel Profiles'!C51&lt;&gt;0,'[1]Panel Profiles'!C51-11,"")</f>
        <v>19.071999999999999</v>
      </c>
      <c r="D53" s="46">
        <f t="shared" si="0"/>
        <v>0.7508661417322835</v>
      </c>
      <c r="E53" s="30" t="str">
        <f>IF(C53&lt;&gt;"",VLOOKUP(C53/25.4,'[1]Compatibility Values'!$D$5:$E$85,2,TRUE),"")</f>
        <v>3/4</v>
      </c>
      <c r="F53"/>
      <c r="G53"/>
      <c r="H53"/>
    </row>
    <row r="54" spans="1:8" ht="15.75" customHeight="1" thickBot="1" x14ac:dyDescent="0.25">
      <c r="A54" s="53" t="str">
        <f>IF('[1]Panel Profiles'!A52&lt;&gt;"",'[1]Panel Profiles'!A52,"")</f>
        <v>PR239</v>
      </c>
      <c r="B54" s="54" t="str">
        <f>IF('[1]Panel Profiles'!B52&lt;&gt;"",'[1]Panel Profiles'!B52,"")</f>
        <v>PR309-25</v>
      </c>
      <c r="C54" s="55">
        <f>IF('[1]Panel Profiles'!C52&lt;&gt;0,'[1]Panel Profiles'!C52-11,"")</f>
        <v>25.42</v>
      </c>
      <c r="D54" s="56">
        <f t="shared" si="0"/>
        <v>1.0007874015748033</v>
      </c>
      <c r="E54" s="57" t="str">
        <f>IF(C54&lt;&gt;"",VLOOKUP(C54/25.4,'[1]Compatibility Values'!$D$5:$E$85,2,TRUE),"")</f>
        <v>1</v>
      </c>
      <c r="F54"/>
      <c r="G54"/>
      <c r="H54"/>
    </row>
    <row r="55" spans="1:8" ht="15.75" customHeight="1" thickBot="1" x14ac:dyDescent="0.25">
      <c r="A55" s="53" t="str">
        <f>IF('[1]Panel Profiles'!A53&lt;&gt;"",'[1]Panel Profiles'!A53,"")</f>
        <v>PR238</v>
      </c>
      <c r="B55" s="54" t="str">
        <f>IF('[1]Panel Profiles'!B53&lt;&gt;"",'[1]Panel Profiles'!B53,"")</f>
        <v>PR309-32</v>
      </c>
      <c r="C55" s="55">
        <f>IF('[1]Panel Profiles'!C53&lt;&gt;0,'[1]Panel Profiles'!C53-11,"")</f>
        <v>31.771999999999998</v>
      </c>
      <c r="D55" s="56">
        <f t="shared" si="0"/>
        <v>1.2508661417322835</v>
      </c>
      <c r="E55" s="57" t="str">
        <f>IF(C55&lt;&gt;"",VLOOKUP(C55/25.4,'[1]Compatibility Values'!$D$5:$E$85,2,TRUE),"")</f>
        <v>1 1/4</v>
      </c>
      <c r="F55"/>
      <c r="G55"/>
      <c r="H55"/>
    </row>
    <row r="56" spans="1:8" ht="15.75" customHeight="1" thickBot="1" x14ac:dyDescent="0.25">
      <c r="A56" s="10" t="str">
        <f>IF('[1]Panel Profiles'!A54&lt;&gt;"",'[1]Panel Profiles'!A54,"")</f>
        <v>PR271</v>
      </c>
      <c r="B56" s="45" t="str">
        <f>IF('[1]Panel Profiles'!B54&lt;&gt;"",'[1]Panel Profiles'!B54,"")</f>
        <v>PR310-25</v>
      </c>
      <c r="C56" s="29">
        <f>IF('[1]Panel Profiles'!C54&lt;&gt;0,'[1]Panel Profiles'!C54-11,"")</f>
        <v>25.476999999999997</v>
      </c>
      <c r="D56" s="46">
        <f t="shared" si="0"/>
        <v>1.003031496062992</v>
      </c>
      <c r="E56" s="30" t="str">
        <f>IF(C56&lt;&gt;"",VLOOKUP(C56/25.4,'[1]Compatibility Values'!$D$5:$E$85,2,TRUE),"")</f>
        <v>1</v>
      </c>
      <c r="F56"/>
      <c r="G56"/>
      <c r="H56"/>
    </row>
    <row r="57" spans="1:8" ht="15.75" customHeight="1" thickBot="1" x14ac:dyDescent="0.25">
      <c r="A57" s="53" t="str">
        <f>IF('[1]Panel Profiles'!A55&lt;&gt;"",'[1]Panel Profiles'!A55,"")</f>
        <v>PR243</v>
      </c>
      <c r="B57" s="54" t="str">
        <f>IF('[1]Panel Profiles'!B55&lt;&gt;"",'[1]Panel Profiles'!B55,"")</f>
        <v>PR310-32</v>
      </c>
      <c r="C57" s="55">
        <f>IF('[1]Panel Profiles'!C55&lt;&gt;0,'[1]Panel Profiles'!C55-11,"")</f>
        <v>31.826999999999998</v>
      </c>
      <c r="D57" s="56">
        <f t="shared" si="0"/>
        <v>1.253031496062992</v>
      </c>
      <c r="E57" s="57" t="str">
        <f>IF(C57&lt;&gt;"",VLOOKUP(C57/25.4,'[1]Compatibility Values'!$D$5:$E$85,2,TRUE),"")</f>
        <v>1 1/4</v>
      </c>
      <c r="F57"/>
      <c r="G57"/>
      <c r="H57"/>
    </row>
    <row r="58" spans="1:8" ht="15.75" customHeight="1" thickBot="1" x14ac:dyDescent="0.25">
      <c r="A58" s="53" t="str">
        <f>IF('[1]Panel Profiles'!A56&lt;&gt;"",'[1]Panel Profiles'!A56,"")</f>
        <v>PR220</v>
      </c>
      <c r="B58" s="54" t="str">
        <f>IF('[1]Panel Profiles'!B56&lt;&gt;"",'[1]Panel Profiles'!B56,"")</f>
        <v>PR311-25</v>
      </c>
      <c r="C58" s="55">
        <f>IF('[1]Panel Profiles'!C56&lt;&gt;0,'[1]Panel Profiles'!C56-11,"")</f>
        <v>25.433</v>
      </c>
      <c r="D58" s="56">
        <f t="shared" si="0"/>
        <v>1.0012992125984252</v>
      </c>
      <c r="E58" s="57" t="str">
        <f>IF(C58&lt;&gt;"",VLOOKUP(C58/25.4,'[1]Compatibility Values'!$D$5:$E$85,2,TRUE),"")</f>
        <v>1</v>
      </c>
      <c r="F58"/>
      <c r="G58"/>
      <c r="H58"/>
    </row>
    <row r="59" spans="1:8" ht="15.75" customHeight="1" thickBot="1" x14ac:dyDescent="0.25">
      <c r="A59" s="10" t="str">
        <f>IF('[1]Panel Profiles'!A57&lt;&gt;"",'[1]Panel Profiles'!A57,"")</f>
        <v>PR214</v>
      </c>
      <c r="B59" s="45" t="str">
        <f>IF('[1]Panel Profiles'!B57&lt;&gt;"",'[1]Panel Profiles'!B57,"")</f>
        <v>PR312-32</v>
      </c>
      <c r="C59" s="29">
        <f>IF('[1]Panel Profiles'!C57&lt;&gt;0,'[1]Panel Profiles'!C57-11,"")</f>
        <v>31.688000000000002</v>
      </c>
      <c r="D59" s="46">
        <f t="shared" si="0"/>
        <v>1.2475590551181104</v>
      </c>
      <c r="E59" s="30" t="str">
        <f>IF(C59&lt;&gt;"",VLOOKUP(C59/25.4,'[1]Compatibility Values'!$D$5:$E$85,2,TRUE),"")</f>
        <v>1 7/32</v>
      </c>
      <c r="F59"/>
      <c r="G59"/>
      <c r="H59"/>
    </row>
    <row r="60" spans="1:8" ht="15.75" customHeight="1" thickBot="1" x14ac:dyDescent="0.25">
      <c r="A60" s="53" t="str">
        <f>IF('[1]Panel Profiles'!A58&lt;&gt;"",'[1]Panel Profiles'!A58,"")</f>
        <v>PR242</v>
      </c>
      <c r="B60" s="54" t="str">
        <f>IF('[1]Panel Profiles'!B58&lt;&gt;"",'[1]Panel Profiles'!B58,"")</f>
        <v>PR312-38</v>
      </c>
      <c r="C60" s="55">
        <f>IF('[1]Panel Profiles'!C58&lt;&gt;0,'[1]Panel Profiles'!C58-11,"")</f>
        <v>8.1000000000000014</v>
      </c>
      <c r="D60" s="56">
        <f t="shared" si="0"/>
        <v>0.31889763779527569</v>
      </c>
      <c r="E60" s="57" t="str">
        <f>IF(C60&lt;&gt;"",VLOOKUP(C60/25.4,'[1]Compatibility Values'!$D$5:$E$85,2,TRUE),"")</f>
        <v>5/16</v>
      </c>
      <c r="F60"/>
      <c r="G60"/>
      <c r="H60"/>
    </row>
    <row r="61" spans="1:8" ht="15.75" customHeight="1" thickBot="1" x14ac:dyDescent="0.25">
      <c r="A61" s="10" t="str">
        <f>IF('[1]Panel Profiles'!A59&lt;&gt;"",'[1]Panel Profiles'!A59,"")</f>
        <v>PR217</v>
      </c>
      <c r="B61" s="45" t="str">
        <f>IF('[1]Panel Profiles'!B59&lt;&gt;"",'[1]Panel Profiles'!B59,"")</f>
        <v>PR313-13</v>
      </c>
      <c r="C61" s="29">
        <f>IF('[1]Panel Profiles'!C59&lt;&gt;0,'[1]Panel Profiles'!C59-11,"")</f>
        <v>12.652000000000001</v>
      </c>
      <c r="D61" s="46">
        <f t="shared" si="0"/>
        <v>0.49811023622047251</v>
      </c>
      <c r="E61" s="30" t="str">
        <f>IF(C61&lt;&gt;"",VLOOKUP(C61/25.4,'[1]Compatibility Values'!$D$5:$E$85,2,TRUE),"")</f>
        <v>15/32</v>
      </c>
      <c r="F61"/>
      <c r="G61"/>
      <c r="H61"/>
    </row>
    <row r="62" spans="1:8" ht="15.75" customHeight="1" thickBot="1" x14ac:dyDescent="0.25">
      <c r="A62" s="53" t="str">
        <f>IF('[1]Panel Profiles'!A60&lt;&gt;"",'[1]Panel Profiles'!A60,"")</f>
        <v>PR237</v>
      </c>
      <c r="B62" s="54" t="str">
        <f>IF('[1]Panel Profiles'!B60&lt;&gt;"",'[1]Panel Profiles'!B60,"")</f>
        <v>PR314-06</v>
      </c>
      <c r="C62" s="55">
        <f>IF('[1]Panel Profiles'!C60&lt;&gt;0,'[1]Panel Profiles'!C60-11,"")</f>
        <v>6.1550000000000011</v>
      </c>
      <c r="D62" s="56">
        <f t="shared" si="0"/>
        <v>0.24232283464566934</v>
      </c>
      <c r="E62" s="57" t="str">
        <f>IF(C62&lt;&gt;"",VLOOKUP(C62/25.4,'[1]Compatibility Values'!$D$5:$E$85,2,TRUE),"")</f>
        <v>7/32</v>
      </c>
      <c r="F62"/>
      <c r="G62"/>
      <c r="H62"/>
    </row>
    <row r="63" spans="1:8" ht="15.75" customHeight="1" thickBot="1" x14ac:dyDescent="0.25">
      <c r="A63" s="53" t="str">
        <f>IF('[1]Panel Profiles'!A61&lt;&gt;"",'[1]Panel Profiles'!A61,"")</f>
        <v>PR244</v>
      </c>
      <c r="B63" s="54" t="str">
        <f>IF('[1]Panel Profiles'!B61&lt;&gt;"",'[1]Panel Profiles'!B61,"")</f>
        <v>PR315-19</v>
      </c>
      <c r="C63" s="55">
        <f>IF('[1]Panel Profiles'!C61&lt;&gt;0,'[1]Panel Profiles'!C61-11,"")</f>
        <v>19.050999999999998</v>
      </c>
      <c r="D63" s="56">
        <f t="shared" si="0"/>
        <v>0.75003937007874011</v>
      </c>
      <c r="E63" s="57" t="str">
        <f>IF(C63&lt;&gt;"",VLOOKUP(C63/25.4,'[1]Compatibility Values'!$D$5:$E$85,2,TRUE),"")</f>
        <v>3/4</v>
      </c>
      <c r="F63"/>
      <c r="G63"/>
      <c r="H63"/>
    </row>
    <row r="64" spans="1:8" ht="15.75" customHeight="1" thickBot="1" x14ac:dyDescent="0.25">
      <c r="A64" s="53" t="str">
        <f>IF('[1]Panel Profiles'!A62&lt;&gt;"",'[1]Panel Profiles'!A62,"")</f>
        <v>PR216</v>
      </c>
      <c r="B64" s="54" t="str">
        <f>IF('[1]Panel Profiles'!B62&lt;&gt;"",'[1]Panel Profiles'!B62,"")</f>
        <v>PR316-13</v>
      </c>
      <c r="C64" s="55">
        <f>IF('[1]Panel Profiles'!C62&lt;&gt;0,'[1]Panel Profiles'!C62-11,"")</f>
        <v>12.7</v>
      </c>
      <c r="D64" s="56">
        <f t="shared" si="0"/>
        <v>0.5</v>
      </c>
      <c r="E64" s="57" t="str">
        <f>IF(C64&lt;&gt;"",VLOOKUP(C64/25.4,'[1]Compatibility Values'!$D$5:$E$85,2,TRUE),"")</f>
        <v>1/2</v>
      </c>
      <c r="F64"/>
      <c r="G64"/>
      <c r="H64"/>
    </row>
    <row r="65" spans="1:8" ht="15.75" customHeight="1" thickBot="1" x14ac:dyDescent="0.25">
      <c r="A65" s="10" t="str">
        <f>IF('[1]Panel Profiles'!A63&lt;&gt;"",'[1]Panel Profiles'!A63,"")</f>
        <v>PR245</v>
      </c>
      <c r="B65" s="45" t="str">
        <f>IF('[1]Panel Profiles'!B63&lt;&gt;"",'[1]Panel Profiles'!B63,"")</f>
        <v>PR316-25</v>
      </c>
      <c r="C65" s="29">
        <f>IF('[1]Panel Profiles'!C63&lt;&gt;0,'[1]Panel Profiles'!C63-11,"")</f>
        <v>25.4</v>
      </c>
      <c r="D65" s="46">
        <f t="shared" si="0"/>
        <v>1</v>
      </c>
      <c r="E65" s="30" t="str">
        <f>IF(C65&lt;&gt;"",VLOOKUP(C65/25.4,'[1]Compatibility Values'!$D$5:$E$85,2,TRUE),"")</f>
        <v>1</v>
      </c>
      <c r="F65"/>
      <c r="G65"/>
      <c r="H65"/>
    </row>
    <row r="66" spans="1:8" ht="15.75" customHeight="1" thickBot="1" x14ac:dyDescent="0.25">
      <c r="A66" s="10" t="str">
        <f>IF('[1]Panel Profiles'!A64&lt;&gt;"",'[1]Panel Profiles'!A64,"")</f>
        <v/>
      </c>
      <c r="B66" s="45" t="str">
        <f>IF('[1]Panel Profiles'!B64&lt;&gt;"",'[1]Panel Profiles'!B64,"")</f>
        <v>PR316-32</v>
      </c>
      <c r="C66" s="29">
        <f>IF('[1]Panel Profiles'!C64&lt;&gt;0,'[1]Panel Profiles'!C64-11,"")</f>
        <v>31.75</v>
      </c>
      <c r="D66" s="46">
        <f t="shared" si="0"/>
        <v>1.25</v>
      </c>
      <c r="E66" s="30" t="str">
        <f>IF(C66&lt;&gt;"",VLOOKUP(C66/25.4,'[1]Compatibility Values'!$D$5:$E$85,2,TRUE),"")</f>
        <v>1 1/4</v>
      </c>
      <c r="F66"/>
      <c r="G66"/>
      <c r="H66"/>
    </row>
    <row r="67" spans="1:8" ht="15.75" customHeight="1" thickBot="1" x14ac:dyDescent="0.25">
      <c r="A67" s="53" t="str">
        <f>IF('[1]Panel Profiles'!A65&lt;&gt;"",'[1]Panel Profiles'!A65,"")</f>
        <v>PR225</v>
      </c>
      <c r="B67" s="54" t="str">
        <f>IF('[1]Panel Profiles'!B65&lt;&gt;"",'[1]Panel Profiles'!B65,"")</f>
        <v>PR317-25</v>
      </c>
      <c r="C67" s="55">
        <f>IF('[1]Panel Profiles'!C65&lt;&gt;0,'[1]Panel Profiles'!C65-11,"")</f>
        <v>25.668999999999997</v>
      </c>
      <c r="D67" s="56">
        <f t="shared" si="0"/>
        <v>1.0105905511811022</v>
      </c>
      <c r="E67" s="57" t="str">
        <f>IF(C67&lt;&gt;"",VLOOKUP(C67/25.4,'[1]Compatibility Values'!$D$5:$E$85,2,TRUE),"")</f>
        <v>1</v>
      </c>
      <c r="F67"/>
      <c r="G67"/>
      <c r="H67"/>
    </row>
    <row r="68" spans="1:8" ht="15.75" customHeight="1" thickBot="1" x14ac:dyDescent="0.25">
      <c r="A68" s="10" t="str">
        <f>IF('[1]Panel Profiles'!A66&lt;&gt;"",'[1]Panel Profiles'!A66,"")</f>
        <v/>
      </c>
      <c r="B68" s="45" t="str">
        <f>IF('[1]Panel Profiles'!B66&lt;&gt;"",'[1]Panel Profiles'!B66,"")</f>
        <v>PR317-32</v>
      </c>
      <c r="C68" s="29">
        <f>IF('[1]Panel Profiles'!C66&lt;&gt;0,'[1]Panel Profiles'!C66-11,"")</f>
        <v>31.75</v>
      </c>
      <c r="D68" s="46">
        <f t="shared" si="0"/>
        <v>1.25</v>
      </c>
      <c r="E68" s="30" t="str">
        <f>IF(C68&lt;&gt;"",VLOOKUP(C68/25.4,'[1]Compatibility Values'!$D$5:$E$85,2,TRUE),"")</f>
        <v>1 1/4</v>
      </c>
      <c r="F68"/>
      <c r="G68"/>
      <c r="H68"/>
    </row>
    <row r="69" spans="1:8" ht="15.75" customHeight="1" thickBot="1" x14ac:dyDescent="0.25">
      <c r="A69" s="53" t="str">
        <f>IF('[1]Panel Profiles'!A67&lt;&gt;"",'[1]Panel Profiles'!A67,"")</f>
        <v>PR226</v>
      </c>
      <c r="B69" s="54" t="str">
        <f>IF('[1]Panel Profiles'!B67&lt;&gt;"",'[1]Panel Profiles'!B67,"")</f>
        <v>PR317-38</v>
      </c>
      <c r="C69" s="55">
        <f>IF('[1]Panel Profiles'!C67&lt;&gt;0,'[1]Panel Profiles'!C67-11,"")</f>
        <v>38.521999999999998</v>
      </c>
      <c r="D69" s="56">
        <f t="shared" ref="D69:D124" si="1">IF(C69&lt;&gt;"",C69/25.4,"")</f>
        <v>1.5166141732283465</v>
      </c>
      <c r="E69" s="57" t="str">
        <f>IF(C69&lt;&gt;"",VLOOKUP(C69/25.4,'[1]Compatibility Values'!$D$5:$E$85,2,TRUE),"")</f>
        <v>1 1/2</v>
      </c>
      <c r="F69"/>
      <c r="G69"/>
      <c r="H69"/>
    </row>
    <row r="70" spans="1:8" ht="15.75" customHeight="1" thickBot="1" x14ac:dyDescent="0.25">
      <c r="A70" s="53" t="str">
        <f>IF('[1]Panel Profiles'!A68&lt;&gt;"",'[1]Panel Profiles'!A68,"")</f>
        <v>PR221</v>
      </c>
      <c r="B70" s="54" t="str">
        <f>IF('[1]Panel Profiles'!B68&lt;&gt;"",'[1]Panel Profiles'!B68,"")</f>
        <v>PR318-25</v>
      </c>
      <c r="C70" s="55">
        <f>IF('[1]Panel Profiles'!C68&lt;&gt;0,'[1]Panel Profiles'!C68-11,"")</f>
        <v>25.4</v>
      </c>
      <c r="D70" s="56">
        <f t="shared" si="1"/>
        <v>1</v>
      </c>
      <c r="E70" s="57" t="str">
        <f>IF(C70&lt;&gt;"",VLOOKUP(C70/25.4,'[1]Compatibility Values'!$D$5:$E$85,2,TRUE),"")</f>
        <v>1</v>
      </c>
      <c r="F70"/>
      <c r="G70"/>
      <c r="H70"/>
    </row>
    <row r="71" spans="1:8" ht="15.75" customHeight="1" thickBot="1" x14ac:dyDescent="0.25">
      <c r="A71" s="53" t="str">
        <f>IF('[1]Panel Profiles'!A69&lt;&gt;"",'[1]Panel Profiles'!A69,"")</f>
        <v>PR222</v>
      </c>
      <c r="B71" s="54" t="str">
        <f>IF('[1]Panel Profiles'!B69&lt;&gt;"",'[1]Panel Profiles'!B69,"")</f>
        <v>PR319-10</v>
      </c>
      <c r="C71" s="55">
        <f>IF('[1]Panel Profiles'!C69&lt;&gt;0,'[1]Panel Profiles'!C69-11,"")</f>
        <v>9.5240000000000009</v>
      </c>
      <c r="D71" s="56">
        <f t="shared" si="1"/>
        <v>0.37496062992125989</v>
      </c>
      <c r="E71" s="57" t="str">
        <f>IF(C71&lt;&gt;"",VLOOKUP(C71/25.4,'[1]Compatibility Values'!$D$5:$E$85,2,TRUE),"")</f>
        <v>11/32</v>
      </c>
      <c r="F71"/>
      <c r="G71"/>
      <c r="H71"/>
    </row>
    <row r="72" spans="1:8" ht="15.75" customHeight="1" thickBot="1" x14ac:dyDescent="0.25">
      <c r="A72" s="10" t="str">
        <f>IF('[1]Panel Profiles'!A70&lt;&gt;"",'[1]Panel Profiles'!A70,"")</f>
        <v>PR269</v>
      </c>
      <c r="B72" s="45" t="str">
        <f>IF('[1]Panel Profiles'!B70&lt;&gt;"",'[1]Panel Profiles'!B70,"")</f>
        <v>PR320-25</v>
      </c>
      <c r="C72" s="29">
        <f>IF('[1]Panel Profiles'!C70&lt;&gt;0,'[1]Panel Profiles'!C70-11,"")</f>
        <v>25.4</v>
      </c>
      <c r="D72" s="46">
        <f t="shared" si="1"/>
        <v>1</v>
      </c>
      <c r="E72" s="30" t="str">
        <f>IF(C72&lt;&gt;"",VLOOKUP(C72/25.4,'[1]Compatibility Values'!$D$5:$E$85,2,TRUE),"")</f>
        <v>1</v>
      </c>
      <c r="F72"/>
      <c r="G72"/>
      <c r="H72"/>
    </row>
    <row r="73" spans="1:8" ht="15.75" customHeight="1" thickBot="1" x14ac:dyDescent="0.25">
      <c r="A73" s="53" t="str">
        <f>IF('[1]Panel Profiles'!A71&lt;&gt;"",'[1]Panel Profiles'!A71,"")</f>
        <v>PR223</v>
      </c>
      <c r="B73" s="54" t="str">
        <f>IF('[1]Panel Profiles'!B71&lt;&gt;"",'[1]Panel Profiles'!B71,"")</f>
        <v>PR320-32</v>
      </c>
      <c r="C73" s="55">
        <f>IF('[1]Panel Profiles'!C71&lt;&gt;0,'[1]Panel Profiles'!C71-11,"")</f>
        <v>31.537999999999997</v>
      </c>
      <c r="D73" s="56">
        <f t="shared" si="1"/>
        <v>1.2416535433070865</v>
      </c>
      <c r="E73" s="57" t="str">
        <f>IF(C73&lt;&gt;"",VLOOKUP(C73/25.4,'[1]Compatibility Values'!$D$5:$E$85,2,TRUE),"")</f>
        <v>1 7/32</v>
      </c>
      <c r="F73"/>
      <c r="G73"/>
      <c r="H73"/>
    </row>
    <row r="74" spans="1:8" ht="15.75" customHeight="1" thickBot="1" x14ac:dyDescent="0.25">
      <c r="A74" s="53" t="str">
        <f>IF('[1]Panel Profiles'!A72&lt;&gt;"",'[1]Panel Profiles'!A72,"")</f>
        <v>PR270</v>
      </c>
      <c r="B74" s="54" t="str">
        <f>IF('[1]Panel Profiles'!B72&lt;&gt;"",'[1]Panel Profiles'!B72,"")</f>
        <v>PR320-44</v>
      </c>
      <c r="C74" s="55">
        <f>IF('[1]Panel Profiles'!C72&lt;&gt;0,'[1]Panel Profiles'!C72-11,"")</f>
        <v>44.45</v>
      </c>
      <c r="D74" s="56">
        <f t="shared" si="1"/>
        <v>1.7500000000000002</v>
      </c>
      <c r="E74" s="57" t="str">
        <f>IF(C74&lt;&gt;"",VLOOKUP(C74/25.4,'[1]Compatibility Values'!$D$5:$E$85,2,TRUE),"")</f>
        <v>1 3/4</v>
      </c>
      <c r="F74"/>
      <c r="G74"/>
      <c r="H74"/>
    </row>
    <row r="75" spans="1:8" ht="15.75" customHeight="1" thickBot="1" x14ac:dyDescent="0.25">
      <c r="A75" s="53" t="str">
        <f>IF('[1]Panel Profiles'!A73&lt;&gt;"",'[1]Panel Profiles'!A73,"")</f>
        <v>PR230</v>
      </c>
      <c r="B75" s="54" t="str">
        <f>IF('[1]Panel Profiles'!B73&lt;&gt;"",'[1]Panel Profiles'!B73,"")</f>
        <v>PR321-32</v>
      </c>
      <c r="C75" s="55">
        <f>IF('[1]Panel Profiles'!C73&lt;&gt;0,'[1]Panel Profiles'!C73-11,"")</f>
        <v>31.75</v>
      </c>
      <c r="D75" s="56">
        <f t="shared" si="1"/>
        <v>1.25</v>
      </c>
      <c r="E75" s="57" t="str">
        <f>IF(C75&lt;&gt;"",VLOOKUP(C75/25.4,'[1]Compatibility Values'!$D$5:$E$85,2,TRUE),"")</f>
        <v>1 1/4</v>
      </c>
      <c r="F75"/>
      <c r="G75"/>
      <c r="H75"/>
    </row>
    <row r="76" spans="1:8" ht="15.75" customHeight="1" thickBot="1" x14ac:dyDescent="0.25">
      <c r="A76" s="10" t="str">
        <f>IF('[1]Panel Profiles'!A74&lt;&gt;"",'[1]Panel Profiles'!A74,"")</f>
        <v>PR248</v>
      </c>
      <c r="B76" s="45" t="str">
        <f>IF('[1]Panel Profiles'!B74&lt;&gt;"",'[1]Panel Profiles'!B74,"")</f>
        <v>PR322-25</v>
      </c>
      <c r="C76" s="29">
        <f>IF('[1]Panel Profiles'!C74&lt;&gt;0,'[1]Panel Profiles'!C74-11,"")</f>
        <v>25.418999999999997</v>
      </c>
      <c r="D76" s="46">
        <f t="shared" si="1"/>
        <v>1.0007480314960628</v>
      </c>
      <c r="E76" s="30" t="str">
        <f>IF(C76&lt;&gt;"",VLOOKUP(C76/25.4,'[1]Compatibility Values'!$D$5:$E$85,2,TRUE),"")</f>
        <v>1</v>
      </c>
      <c r="F76"/>
      <c r="G76"/>
      <c r="H76"/>
    </row>
    <row r="77" spans="1:8" ht="15.75" customHeight="1" thickBot="1" x14ac:dyDescent="0.25">
      <c r="A77" s="10" t="str">
        <f>IF('[1]Panel Profiles'!A75&lt;&gt;"",'[1]Panel Profiles'!A75,"")</f>
        <v/>
      </c>
      <c r="B77" s="45" t="str">
        <f>IF('[1]Panel Profiles'!B75&lt;&gt;"",'[1]Panel Profiles'!B75,"")</f>
        <v>PR322-32</v>
      </c>
      <c r="C77" s="29">
        <f>IF('[1]Panel Profiles'!C75&lt;&gt;0,'[1]Panel Profiles'!C75-11,"")</f>
        <v>31.768999999999998</v>
      </c>
      <c r="D77" s="46">
        <f t="shared" si="1"/>
        <v>1.2507480314960631</v>
      </c>
      <c r="E77" s="30" t="str">
        <f>IF(C77&lt;&gt;"",VLOOKUP(C77/25.4,'[1]Compatibility Values'!$D$5:$E$85,2,TRUE),"")</f>
        <v>1 1/4</v>
      </c>
      <c r="F77"/>
      <c r="G77"/>
      <c r="H77"/>
    </row>
    <row r="78" spans="1:8" ht="15.75" customHeight="1" thickBot="1" x14ac:dyDescent="0.25">
      <c r="A78" s="53" t="str">
        <f>IF('[1]Panel Profiles'!A76&lt;&gt;"",'[1]Panel Profiles'!A76,"")</f>
        <v>PR247</v>
      </c>
      <c r="B78" s="54" t="str">
        <f>IF('[1]Panel Profiles'!B76&lt;&gt;"",'[1]Panel Profiles'!B76,"")</f>
        <v>PR322-38</v>
      </c>
      <c r="C78" s="55">
        <f>IF('[1]Panel Profiles'!C76&lt;&gt;0,'[1]Panel Profiles'!C76-11,"")</f>
        <v>38.119</v>
      </c>
      <c r="D78" s="56">
        <f t="shared" si="1"/>
        <v>1.5007480314960631</v>
      </c>
      <c r="E78" s="57" t="str">
        <f>IF(C78&lt;&gt;"",VLOOKUP(C78/25.4,'[1]Compatibility Values'!$D$5:$E$85,2,TRUE),"")</f>
        <v>1 1/2</v>
      </c>
      <c r="F78"/>
      <c r="G78"/>
      <c r="H78"/>
    </row>
    <row r="79" spans="1:8" ht="15.75" customHeight="1" thickBot="1" x14ac:dyDescent="0.25">
      <c r="A79" s="53" t="str">
        <f>IF('[1]Panel Profiles'!A77&lt;&gt;"",'[1]Panel Profiles'!A77,"")</f>
        <v>PR273</v>
      </c>
      <c r="B79" s="54" t="str">
        <f>IF('[1]Panel Profiles'!B77&lt;&gt;"",'[1]Panel Profiles'!B77,"")</f>
        <v>PR323-25</v>
      </c>
      <c r="C79" s="55">
        <f>IF('[1]Panel Profiles'!C77&lt;&gt;0,'[1]Panel Profiles'!C77-11,"")</f>
        <v>25.4</v>
      </c>
      <c r="D79" s="56">
        <f t="shared" si="1"/>
        <v>1</v>
      </c>
      <c r="E79" s="85" t="s">
        <v>42</v>
      </c>
      <c r="F79"/>
      <c r="G79"/>
      <c r="H79"/>
    </row>
    <row r="80" spans="1:8" ht="15.75" customHeight="1" thickBot="1" x14ac:dyDescent="0.25">
      <c r="A80" s="53" t="str">
        <f>IF('[1]Panel Profiles'!A78&lt;&gt;"",'[1]Panel Profiles'!A78,"")</f>
        <v>PR250</v>
      </c>
      <c r="B80" s="54" t="str">
        <f>IF('[1]Panel Profiles'!B78&lt;&gt;"",'[1]Panel Profiles'!B78,"")</f>
        <v>PR323-32</v>
      </c>
      <c r="C80" s="55">
        <f>IF('[1]Panel Profiles'!C78&lt;&gt;0,'[1]Panel Profiles'!C78-11,"")</f>
        <v>31.951999999999998</v>
      </c>
      <c r="D80" s="56">
        <f t="shared" si="1"/>
        <v>1.2579527559055117</v>
      </c>
      <c r="E80" s="57" t="str">
        <f>IF(C80&lt;&gt;"",VLOOKUP(C80/25.4,'[1]Compatibility Values'!$D$5:$E$85,2,TRUE),"")</f>
        <v>1 1/4</v>
      </c>
      <c r="F80"/>
      <c r="G80"/>
      <c r="H80"/>
    </row>
    <row r="81" spans="1:8" ht="15.75" customHeight="1" thickBot="1" x14ac:dyDescent="0.25">
      <c r="A81" s="53" t="str">
        <f>IF('[1]Panel Profiles'!A79&lt;&gt;"",'[1]Panel Profiles'!A79,"")</f>
        <v>RVSCP400T10</v>
      </c>
      <c r="B81" s="54" t="str">
        <f>IF('[1]Panel Profiles'!B79&lt;&gt;"",'[1]Panel Profiles'!B79,"")</f>
        <v>RVSCP PR324</v>
      </c>
      <c r="C81" s="55">
        <f>IF('[1]Panel Profiles'!C79&lt;&gt;0,'[1]Panel Profiles'!C79-11,"")</f>
        <v>9</v>
      </c>
      <c r="D81" s="56">
        <f t="shared" si="1"/>
        <v>0.35433070866141736</v>
      </c>
      <c r="E81" s="85" t="s">
        <v>45</v>
      </c>
      <c r="F81"/>
      <c r="G81"/>
      <c r="H81"/>
    </row>
    <row r="82" spans="1:8" ht="15.75" customHeight="1" thickBot="1" x14ac:dyDescent="0.25">
      <c r="A82" s="53" t="str">
        <f>IF('[1]Panel Profiles'!A80&lt;&gt;"",'[1]Panel Profiles'!A80,"")</f>
        <v>RVSCP400T12</v>
      </c>
      <c r="B82" s="54" t="str">
        <f>IF('[1]Panel Profiles'!B80&lt;&gt;"",'[1]Panel Profiles'!B80,"")</f>
        <v>RVSCP PR324</v>
      </c>
      <c r="C82" s="55">
        <f>IF('[1]Panel Profiles'!C80&lt;&gt;0,'[1]Panel Profiles'!C80-11,"")</f>
        <v>11.100000000000001</v>
      </c>
      <c r="D82" s="56">
        <f t="shared" si="1"/>
        <v>0.43700787401574809</v>
      </c>
      <c r="E82" s="57" t="str">
        <f>IF(C82&lt;&gt;"",VLOOKUP(C82/25.4,'[1]Compatibility Values'!$D$5:$E$85,2,TRUE),"")</f>
        <v>13/32</v>
      </c>
      <c r="F82"/>
      <c r="G82"/>
      <c r="H82"/>
    </row>
    <row r="83" spans="1:8" ht="15.75" customHeight="1" thickBot="1" x14ac:dyDescent="0.25">
      <c r="A83" s="53" t="str">
        <f>IF('[1]Panel Profiles'!A81&lt;&gt;"",'[1]Panel Profiles'!A81,"")</f>
        <v>RVSCP400T15</v>
      </c>
      <c r="B83" s="54" t="str">
        <f>IF('[1]Panel Profiles'!B81&lt;&gt;"",'[1]Panel Profiles'!B81,"")</f>
        <v>RVSCP PR324</v>
      </c>
      <c r="C83" s="55">
        <f>IF('[1]Panel Profiles'!C81&lt;&gt;0,'[1]Panel Profiles'!C81-11,"")</f>
        <v>12.420999999999999</v>
      </c>
      <c r="D83" s="56">
        <f t="shared" si="1"/>
        <v>0.48901574803149606</v>
      </c>
      <c r="E83" s="57" t="str">
        <f>IF(C83&lt;&gt;"",VLOOKUP(C83/25.4,'[1]Compatibility Values'!$D$5:$E$85,2,TRUE),"")</f>
        <v>15/32</v>
      </c>
      <c r="F83"/>
      <c r="G83"/>
      <c r="H83"/>
    </row>
    <row r="84" spans="1:8" ht="15.75" customHeight="1" thickBot="1" x14ac:dyDescent="0.25">
      <c r="A84" s="10" t="str">
        <f>IF('[1]Panel Profiles'!A82&lt;&gt;"",'[1]Panel Profiles'!A82,"")</f>
        <v>RVSCP400T16</v>
      </c>
      <c r="B84" s="45" t="str">
        <f>IF('[1]Panel Profiles'!B82&lt;&gt;"",'[1]Panel Profiles'!B82,"")</f>
        <v>RVSCP PR324</v>
      </c>
      <c r="C84" s="29">
        <f>IF('[1]Panel Profiles'!C82&lt;&gt;0,'[1]Panel Profiles'!C82-11,"")</f>
        <v>12.564</v>
      </c>
      <c r="D84" s="46">
        <f t="shared" si="1"/>
        <v>0.49464566929133863</v>
      </c>
      <c r="E84" s="30" t="str">
        <f>IF(C84&lt;&gt;"",VLOOKUP(C84/25.4,'[1]Compatibility Values'!$D$5:$E$85,2,TRUE),"")</f>
        <v>15/32</v>
      </c>
      <c r="F84"/>
      <c r="G84"/>
      <c r="H84"/>
    </row>
    <row r="85" spans="1:8" ht="15.75" customHeight="1" thickBot="1" x14ac:dyDescent="0.25">
      <c r="A85" s="53" t="str">
        <f>IF('[1]Panel Profiles'!A83&lt;&gt;"",'[1]Panel Profiles'!A83,"")</f>
        <v>RVSCP400T18</v>
      </c>
      <c r="B85" s="54" t="str">
        <f>IF('[1]Panel Profiles'!B83&lt;&gt;"",'[1]Panel Profiles'!B83,"")</f>
        <v>RVSCP PR324</v>
      </c>
      <c r="C85" s="55">
        <f>IF('[1]Panel Profiles'!C83&lt;&gt;0,'[1]Panel Profiles'!C83-11,"")</f>
        <v>13</v>
      </c>
      <c r="D85" s="56">
        <f t="shared" si="1"/>
        <v>0.51181102362204722</v>
      </c>
      <c r="E85" s="57" t="str">
        <f>IF(C85&lt;&gt;"",VLOOKUP(C85/25.4,'[1]Compatibility Values'!$D$5:$E$85,2,TRUE),"")</f>
        <v>1/2</v>
      </c>
      <c r="F85"/>
      <c r="G85"/>
      <c r="H85"/>
    </row>
    <row r="86" spans="1:8" ht="15.75" customHeight="1" thickBot="1" x14ac:dyDescent="0.25">
      <c r="A86" s="53" t="str">
        <f>IF('[1]Panel Profiles'!A84&lt;&gt;"",'[1]Panel Profiles'!A84,"")</f>
        <v>RVSCP400T21</v>
      </c>
      <c r="B86" s="54" t="str">
        <f>IF('[1]Panel Profiles'!B84&lt;&gt;"",'[1]Panel Profiles'!B84,"")</f>
        <v>RVSCP PR324</v>
      </c>
      <c r="C86" s="55">
        <f>IF('[1]Panel Profiles'!C84&lt;&gt;0,'[1]Panel Profiles'!C84-11,"")</f>
        <v>13</v>
      </c>
      <c r="D86" s="56">
        <f t="shared" si="1"/>
        <v>0.51181102362204722</v>
      </c>
      <c r="E86" s="57" t="str">
        <f>IF(C86&lt;&gt;"",VLOOKUP(C86/25.4,'[1]Compatibility Values'!$D$5:$E$85,2,TRUE),"")</f>
        <v>1/2</v>
      </c>
      <c r="F86"/>
      <c r="G86"/>
      <c r="H86"/>
    </row>
    <row r="87" spans="1:8" ht="15.75" customHeight="1" thickBot="1" x14ac:dyDescent="0.25">
      <c r="A87" s="53" t="str">
        <f>IF('[1]Panel Profiles'!A85&lt;&gt;"",'[1]Panel Profiles'!A85,"")</f>
        <v>PR251</v>
      </c>
      <c r="B87" s="54" t="str">
        <f>IF('[1]Panel Profiles'!B85&lt;&gt;"",'[1]Panel Profiles'!B85,"")</f>
        <v>PR325-25</v>
      </c>
      <c r="C87" s="55">
        <f>IF('[1]Panel Profiles'!C85&lt;&gt;0,'[1]Panel Profiles'!C85-11,"")</f>
        <v>25.594000000000001</v>
      </c>
      <c r="D87" s="56">
        <f t="shared" si="1"/>
        <v>1.0076377952755906</v>
      </c>
      <c r="E87" s="57" t="str">
        <f>IF(C87&lt;&gt;"",VLOOKUP(C87/25.4,'[1]Compatibility Values'!$D$5:$E$85,2,TRUE),"")</f>
        <v>1</v>
      </c>
      <c r="F87"/>
      <c r="G87"/>
      <c r="H87"/>
    </row>
    <row r="88" spans="1:8" ht="15.75" customHeight="1" thickBot="1" x14ac:dyDescent="0.25">
      <c r="A88" s="53" t="str">
        <f>IF('[1]Panel Profiles'!A86&lt;&gt;"",'[1]Panel Profiles'!A86,"")</f>
        <v>PR254</v>
      </c>
      <c r="B88" s="54" t="str">
        <f>IF('[1]Panel Profiles'!B86&lt;&gt;"",'[1]Panel Profiles'!B86,"")</f>
        <v>PR326-19</v>
      </c>
      <c r="C88" s="55">
        <f>IF('[1]Panel Profiles'!C86&lt;&gt;0,'[1]Panel Profiles'!C86-11,"")</f>
        <v>19.05</v>
      </c>
      <c r="D88" s="56">
        <f t="shared" si="1"/>
        <v>0.75000000000000011</v>
      </c>
      <c r="E88" s="57" t="str">
        <f>IF(C88&lt;&gt;"",VLOOKUP(C88/25.4,'[1]Compatibility Values'!$D$5:$E$85,2,TRUE),"")</f>
        <v>3/4</v>
      </c>
      <c r="F88"/>
      <c r="G88"/>
      <c r="H88"/>
    </row>
    <row r="89" spans="1:8" ht="15.75" customHeight="1" thickBot="1" x14ac:dyDescent="0.25">
      <c r="A89" s="10" t="str">
        <f>IF('[1]Panel Profiles'!A87&lt;&gt;"",'[1]Panel Profiles'!A87,"")</f>
        <v>PR253</v>
      </c>
      <c r="B89" s="45" t="str">
        <f>IF('[1]Panel Profiles'!B87&lt;&gt;"",'[1]Panel Profiles'!B87,"")</f>
        <v>PR326-25</v>
      </c>
      <c r="C89" s="29">
        <f>IF('[1]Panel Profiles'!C87&lt;&gt;0,'[1]Panel Profiles'!C87-11,"")</f>
        <v>25.4</v>
      </c>
      <c r="D89" s="46">
        <f t="shared" si="1"/>
        <v>1</v>
      </c>
      <c r="E89" s="30" t="str">
        <f>IF(C89&lt;&gt;"",VLOOKUP(C89/25.4,'[1]Compatibility Values'!$D$5:$E$85,2,TRUE),"")</f>
        <v>1</v>
      </c>
      <c r="F89"/>
      <c r="G89"/>
      <c r="H89"/>
    </row>
    <row r="90" spans="1:8" ht="15.75" customHeight="1" thickBot="1" x14ac:dyDescent="0.25">
      <c r="A90" s="10" t="str">
        <f>IF('[1]Panel Profiles'!A88&lt;&gt;"",'[1]Panel Profiles'!A88,"")</f>
        <v>PR252</v>
      </c>
      <c r="B90" s="45" t="str">
        <f>IF('[1]Panel Profiles'!B88&lt;&gt;"",'[1]Panel Profiles'!B88,"")</f>
        <v>PR326-32</v>
      </c>
      <c r="C90" s="29">
        <f>IF('[1]Panel Profiles'!C88&lt;&gt;0,'[1]Panel Profiles'!C88-11,"")</f>
        <v>31.75</v>
      </c>
      <c r="D90" s="46">
        <f t="shared" si="1"/>
        <v>1.25</v>
      </c>
      <c r="E90" s="30" t="str">
        <f>IF(C90&lt;&gt;"",VLOOKUP(C90/25.4,'[1]Compatibility Values'!$D$5:$E$85,2,TRUE),"")</f>
        <v>1 1/4</v>
      </c>
      <c r="F90"/>
      <c r="G90"/>
      <c r="H90"/>
    </row>
    <row r="91" spans="1:8" ht="15.75" customHeight="1" thickBot="1" x14ac:dyDescent="0.25">
      <c r="A91" s="10" t="str">
        <f>IF('[1]Panel Profiles'!A89&lt;&gt;"",'[1]Panel Profiles'!A89,"")</f>
        <v/>
      </c>
      <c r="B91" s="45" t="str">
        <f>IF('[1]Panel Profiles'!B89&lt;&gt;"",'[1]Panel Profiles'!B89,"")</f>
        <v>PR326-51</v>
      </c>
      <c r="C91" s="29">
        <f>IF('[1]Panel Profiles'!C89&lt;&gt;0,'[1]Panel Profiles'!C89-11,"")</f>
        <v>50.8</v>
      </c>
      <c r="D91" s="46">
        <f t="shared" si="1"/>
        <v>2</v>
      </c>
      <c r="E91" s="30" t="str">
        <f>IF(C91&lt;&gt;"",VLOOKUP(C91/25.4,'[1]Compatibility Values'!$D$5:$E$85,2,TRUE),"")</f>
        <v>2</v>
      </c>
      <c r="F91"/>
      <c r="G91"/>
      <c r="H91"/>
    </row>
    <row r="92" spans="1:8" ht="15.75" customHeight="1" thickBot="1" x14ac:dyDescent="0.25">
      <c r="A92" s="53" t="str">
        <f>IF('[1]Panel Profiles'!A90&lt;&gt;"",'[1]Panel Profiles'!A90,"")</f>
        <v>PR259</v>
      </c>
      <c r="B92" s="54" t="str">
        <f>IF('[1]Panel Profiles'!B90&lt;&gt;"",'[1]Panel Profiles'!B90,"")</f>
        <v>PR327-19</v>
      </c>
      <c r="C92" s="55">
        <f>IF('[1]Panel Profiles'!C90&lt;&gt;0,'[1]Panel Profiles'!C90-11,"")</f>
        <v>19.058</v>
      </c>
      <c r="D92" s="56">
        <f t="shared" si="1"/>
        <v>0.75031496062992131</v>
      </c>
      <c r="E92" s="57" t="str">
        <f>IF(C92&lt;&gt;"",VLOOKUP(C92/25.4,'[1]Compatibility Values'!$D$5:$E$85,2,TRUE),"")</f>
        <v>3/4</v>
      </c>
      <c r="F92"/>
      <c r="G92"/>
      <c r="H92"/>
    </row>
    <row r="93" spans="1:8" ht="15.75" customHeight="1" thickBot="1" x14ac:dyDescent="0.25">
      <c r="A93" s="10" t="str">
        <f>IF('[1]Panel Profiles'!A91&lt;&gt;"",'[1]Panel Profiles'!A91,"")</f>
        <v>PR258</v>
      </c>
      <c r="B93" s="45" t="str">
        <f>IF('[1]Panel Profiles'!B91&lt;&gt;"",'[1]Panel Profiles'!B91,"")</f>
        <v>PR327-25</v>
      </c>
      <c r="C93" s="29">
        <f>IF('[1]Panel Profiles'!C91&lt;&gt;0,'[1]Panel Profiles'!C91-11,"")</f>
        <v>25.408000000000001</v>
      </c>
      <c r="D93" s="46">
        <f t="shared" si="1"/>
        <v>1.0003149606299213</v>
      </c>
      <c r="E93" s="30" t="str">
        <f>IF(C93&lt;&gt;"",VLOOKUP(C93/25.4,'[1]Compatibility Values'!$D$5:$E$85,2,TRUE),"")</f>
        <v>1</v>
      </c>
      <c r="F93"/>
      <c r="G93"/>
      <c r="H93"/>
    </row>
    <row r="94" spans="1:8" ht="15.75" customHeight="1" thickBot="1" x14ac:dyDescent="0.25">
      <c r="A94" s="53" t="str">
        <f>IF('[1]Panel Profiles'!A92&lt;&gt;"",'[1]Panel Profiles'!A92,"")</f>
        <v>PR257</v>
      </c>
      <c r="B94" s="54" t="str">
        <f>IF('[1]Panel Profiles'!B92&lt;&gt;"",'[1]Panel Profiles'!B92,"")</f>
        <v>PR327-32</v>
      </c>
      <c r="C94" s="55">
        <f>IF('[1]Panel Profiles'!C92&lt;&gt;0,'[1]Panel Profiles'!C92-11,"")</f>
        <v>31.747</v>
      </c>
      <c r="D94" s="56">
        <f t="shared" si="1"/>
        <v>1.2498818897637796</v>
      </c>
      <c r="E94" s="57" t="str">
        <f>IF(C94&lt;&gt;"",VLOOKUP(C94/25.4,'[1]Compatibility Values'!$D$5:$E$85,2,TRUE),"")</f>
        <v>1 7/32</v>
      </c>
      <c r="F94"/>
      <c r="G94"/>
      <c r="H94"/>
    </row>
    <row r="95" spans="1:8" ht="15.75" customHeight="1" thickBot="1" x14ac:dyDescent="0.25">
      <c r="A95" s="53" t="str">
        <f>IF('[1]Panel Profiles'!A93&lt;&gt;"",'[1]Panel Profiles'!A93,"")</f>
        <v/>
      </c>
      <c r="B95" s="54" t="str">
        <f>IF('[1]Panel Profiles'!B93&lt;&gt;"",'[1]Panel Profiles'!B93,"")</f>
        <v>PR327-38</v>
      </c>
      <c r="C95" s="55">
        <f>IF('[1]Panel Profiles'!C93&lt;&gt;0,'[1]Panel Profiles'!C93-11,"")</f>
        <v>38.101999999999997</v>
      </c>
      <c r="D95" s="56">
        <f t="shared" si="1"/>
        <v>1.5000787401574802</v>
      </c>
      <c r="E95" s="57" t="str">
        <f>IF(C95&lt;&gt;"",VLOOKUP(C95/25.4,'[1]Compatibility Values'!$D$5:$E$85,2,TRUE),"")</f>
        <v>1 1/2</v>
      </c>
      <c r="F95"/>
      <c r="G95"/>
      <c r="H95"/>
    </row>
    <row r="96" spans="1:8" ht="15.75" customHeight="1" thickBot="1" x14ac:dyDescent="0.25">
      <c r="A96" s="53" t="str">
        <f>IF('[1]Panel Profiles'!A94&lt;&gt;"",'[1]Panel Profiles'!A94,"")</f>
        <v>PR260</v>
      </c>
      <c r="B96" s="54" t="str">
        <f>IF('[1]Panel Profiles'!B94&lt;&gt;"",'[1]Panel Profiles'!B94,"")</f>
        <v>PR328-32</v>
      </c>
      <c r="C96" s="55">
        <f>IF('[1]Panel Profiles'!C94&lt;&gt;0,'[1]Panel Profiles'!C94-11,"")</f>
        <v>31.75</v>
      </c>
      <c r="D96" s="56">
        <f t="shared" si="1"/>
        <v>1.25</v>
      </c>
      <c r="E96" s="57" t="str">
        <f>IF(C96&lt;&gt;"",VLOOKUP(C96/25.4,'[1]Compatibility Values'!$D$5:$E$85,2,TRUE),"")</f>
        <v>1 1/4</v>
      </c>
      <c r="F96"/>
      <c r="G96"/>
      <c r="H96"/>
    </row>
    <row r="97" spans="1:8" ht="15.75" customHeight="1" thickBot="1" x14ac:dyDescent="0.25">
      <c r="A97" s="10" t="str">
        <f>IF('[1]Panel Profiles'!A95&lt;&gt;"",'[1]Panel Profiles'!A95,"")</f>
        <v>PR261</v>
      </c>
      <c r="B97" s="45" t="str">
        <f>IF('[1]Panel Profiles'!B95&lt;&gt;"",'[1]Panel Profiles'!B95,"")</f>
        <v>PR329-19</v>
      </c>
      <c r="C97" s="29">
        <f>IF('[1]Panel Profiles'!C95&lt;&gt;0,'[1]Panel Profiles'!C95-11,"")</f>
        <v>19.05</v>
      </c>
      <c r="D97" s="46">
        <f t="shared" si="1"/>
        <v>0.75000000000000011</v>
      </c>
      <c r="E97" s="30" t="str">
        <f>IF(C97&lt;&gt;"",VLOOKUP(C97/25.4,'[1]Compatibility Values'!$D$5:$E$85,2,TRUE),"")</f>
        <v>3/4</v>
      </c>
      <c r="F97"/>
      <c r="G97"/>
      <c r="H97"/>
    </row>
    <row r="98" spans="1:8" ht="15.75" customHeight="1" thickBot="1" x14ac:dyDescent="0.25">
      <c r="A98" s="10" t="str">
        <f>IF('[1]Panel Profiles'!A96&lt;&gt;"",'[1]Panel Profiles'!A96,"")</f>
        <v/>
      </c>
      <c r="B98" s="45" t="str">
        <f>IF('[1]Panel Profiles'!B96&lt;&gt;"",'[1]Panel Profiles'!B96,"")</f>
        <v>PR331-32</v>
      </c>
      <c r="C98" s="29">
        <f>IF('[1]Panel Profiles'!C96&lt;&gt;0,'[1]Panel Profiles'!C96-11,"")</f>
        <v>31.75</v>
      </c>
      <c r="D98" s="46">
        <f t="shared" si="1"/>
        <v>1.25</v>
      </c>
      <c r="E98" s="30" t="str">
        <f>IF(C98&lt;&gt;"",VLOOKUP(C98/25.4,'[1]Compatibility Values'!$D$5:$E$85,2,TRUE),"")</f>
        <v>1 1/4</v>
      </c>
      <c r="F98"/>
      <c r="G98"/>
      <c r="H98"/>
    </row>
    <row r="99" spans="1:8" ht="15.75" customHeight="1" thickBot="1" x14ac:dyDescent="0.25">
      <c r="A99" s="53" t="str">
        <f>IF('[1]Panel Profiles'!A97&lt;&gt;"",'[1]Panel Profiles'!A97,"")</f>
        <v>PR266</v>
      </c>
      <c r="B99" s="54" t="str">
        <f>IF('[1]Panel Profiles'!B97&lt;&gt;"",'[1]Panel Profiles'!B97,"")</f>
        <v>PR331-38</v>
      </c>
      <c r="C99" s="55">
        <f>IF('[1]Panel Profiles'!C97&lt;&gt;0,'[1]Panel Profiles'!C97-11,"")</f>
        <v>38.1</v>
      </c>
      <c r="D99" s="56">
        <f t="shared" si="1"/>
        <v>1.5000000000000002</v>
      </c>
      <c r="E99" s="57" t="str">
        <f>IF(C99&lt;&gt;"",VLOOKUP(C99/25.4,'[1]Compatibility Values'!$D$5:$E$85,2,TRUE),"")</f>
        <v>1 1/2</v>
      </c>
      <c r="F99"/>
      <c r="G99"/>
      <c r="H99"/>
    </row>
    <row r="100" spans="1:8" ht="15.75" customHeight="1" thickBot="1" x14ac:dyDescent="0.25">
      <c r="A100" s="10" t="str">
        <f>IF('[1]Panel Profiles'!A98&lt;&gt;"",'[1]Panel Profiles'!A98,"")</f>
        <v>PR267</v>
      </c>
      <c r="B100" s="45" t="str">
        <f>IF('[1]Panel Profiles'!B98&lt;&gt;"",'[1]Panel Profiles'!B98,"")</f>
        <v>PR332-25</v>
      </c>
      <c r="C100" s="29">
        <f>IF('[1]Panel Profiles'!C98&lt;&gt;0,'[1]Panel Profiles'!C98-11,"")</f>
        <v>25.4</v>
      </c>
      <c r="D100" s="46">
        <f t="shared" si="1"/>
        <v>1</v>
      </c>
      <c r="E100" s="73" t="s">
        <v>25</v>
      </c>
      <c r="F100"/>
      <c r="G100"/>
      <c r="H100"/>
    </row>
    <row r="101" spans="1:8" ht="15.75" customHeight="1" thickBot="1" x14ac:dyDescent="0.25">
      <c r="A101" s="53" t="str">
        <f>IF('[1]Panel Profiles'!A99&lt;&gt;"",'[1]Panel Profiles'!A99,"")</f>
        <v>PR268</v>
      </c>
      <c r="B101" s="54" t="str">
        <f>IF('[1]Panel Profiles'!B99&lt;&gt;"",'[1]Panel Profiles'!B99,"")</f>
        <v>PR333-10</v>
      </c>
      <c r="C101" s="55">
        <f>IF('[1]Panel Profiles'!C99&lt;&gt;0,'[1]Panel Profiles'!C99-11,"")</f>
        <v>9.1069999999999993</v>
      </c>
      <c r="D101" s="56">
        <f t="shared" si="1"/>
        <v>0.35854330708661419</v>
      </c>
      <c r="E101" s="57" t="str">
        <f>IF(C101&lt;&gt;"",VLOOKUP(C101/25.4,'[1]Compatibility Values'!$D$5:$E$85,2,TRUE),"")</f>
        <v>11/32</v>
      </c>
      <c r="F101"/>
      <c r="G101"/>
      <c r="H101"/>
    </row>
    <row r="102" spans="1:8" ht="15.75" customHeight="1" thickBot="1" x14ac:dyDescent="0.25">
      <c r="A102" s="10" t="str">
        <f>IF('[1]Panel Profiles'!A100&lt;&gt;"",'[1]Panel Profiles'!A100,"")</f>
        <v>PR274</v>
      </c>
      <c r="B102" s="45" t="str">
        <f>IF('[1]Panel Profiles'!B100&lt;&gt;"",'[1]Panel Profiles'!B100,"")</f>
        <v>PR334-25</v>
      </c>
      <c r="C102" s="29">
        <f>IF('[1]Panel Profiles'!C100&lt;&gt;0,'[1]Panel Profiles'!C100-11,"")</f>
        <v>25.811999999999998</v>
      </c>
      <c r="D102" s="46">
        <f t="shared" si="1"/>
        <v>1.0162204724409449</v>
      </c>
      <c r="E102" s="30" t="str">
        <f>IF(C102&lt;&gt;"",VLOOKUP(C102/25.4,'[1]Compatibility Values'!$D$5:$E$85,2,TRUE),"")</f>
        <v>1</v>
      </c>
      <c r="F102"/>
      <c r="G102"/>
      <c r="H102"/>
    </row>
    <row r="103" spans="1:8" ht="15.75" customHeight="1" thickBot="1" x14ac:dyDescent="0.25">
      <c r="A103" s="53" t="str">
        <f>IF('[1]Panel Profiles'!A101&lt;&gt;"",'[1]Panel Profiles'!A101,"")</f>
        <v/>
      </c>
      <c r="B103" s="54" t="str">
        <f>IF('[1]Panel Profiles'!B101&lt;&gt;"",'[1]Panel Profiles'!B101,"")</f>
        <v>PR335-25</v>
      </c>
      <c r="C103" s="55">
        <f>IF('[1]Panel Profiles'!C101&lt;&gt;0,'[1]Panel Profiles'!C101-11,"")</f>
        <v>25.381</v>
      </c>
      <c r="D103" s="56">
        <f t="shared" si="1"/>
        <v>0.99925196850393705</v>
      </c>
      <c r="E103" s="57" t="str">
        <f>IF(C103&lt;&gt;"",VLOOKUP(C103/25.4,'[1]Compatibility Values'!$D$5:$E$85,2,TRUE),"")</f>
        <v>31/32</v>
      </c>
      <c r="F103"/>
      <c r="G103"/>
      <c r="H103"/>
    </row>
    <row r="104" spans="1:8" ht="15.75" customHeight="1" thickBot="1" x14ac:dyDescent="0.25">
      <c r="A104" s="53" t="str">
        <f>IF('[1]Panel Profiles'!A102&lt;&gt;"",'[1]Panel Profiles'!A102,"")</f>
        <v/>
      </c>
      <c r="B104" s="54" t="str">
        <f>IF('[1]Panel Profiles'!B102&lt;&gt;"",'[1]Panel Profiles'!B102,"")</f>
        <v>PR336-19</v>
      </c>
      <c r="C104" s="55">
        <f>IF('[1]Panel Profiles'!C102&lt;&gt;0,'[1]Panel Profiles'!C102-11,"")</f>
        <v>19.05</v>
      </c>
      <c r="D104" s="56">
        <f t="shared" si="1"/>
        <v>0.75000000000000011</v>
      </c>
      <c r="E104" s="57" t="str">
        <f>IF(C104&lt;&gt;"",VLOOKUP(C104/25.4,'[1]Compatibility Values'!$D$5:$E$85,2,TRUE),"")</f>
        <v>3/4</v>
      </c>
      <c r="F104"/>
      <c r="G104"/>
      <c r="H104"/>
    </row>
    <row r="105" spans="1:8" ht="15.75" customHeight="1" thickBot="1" x14ac:dyDescent="0.25">
      <c r="A105" s="10" t="str">
        <f>IF('[1]Panel Profiles'!A103&lt;&gt;"",'[1]Panel Profiles'!A103,"")</f>
        <v/>
      </c>
      <c r="B105" s="45" t="str">
        <f>IF('[1]Panel Profiles'!B103&lt;&gt;"",'[1]Panel Profiles'!B103,"")</f>
        <v>PR336-25</v>
      </c>
      <c r="C105" s="29">
        <f>IF('[1]Panel Profiles'!C103&lt;&gt;0,'[1]Panel Profiles'!C103-11,"")</f>
        <v>25.4</v>
      </c>
      <c r="D105" s="46">
        <f t="shared" si="1"/>
        <v>1</v>
      </c>
      <c r="E105" s="30" t="str">
        <f>IF(C105&lt;&gt;"",VLOOKUP(C105/25.4,'[1]Compatibility Values'!$D$5:$E$85,2,TRUE),"")</f>
        <v>1</v>
      </c>
      <c r="F105"/>
      <c r="G105"/>
      <c r="H105"/>
    </row>
    <row r="106" spans="1:8" ht="15.75" customHeight="1" thickBot="1" x14ac:dyDescent="0.25">
      <c r="A106" s="53" t="str">
        <f>IF('[1]Panel Profiles'!A104&lt;&gt;"",'[1]Panel Profiles'!A104,"")</f>
        <v/>
      </c>
      <c r="B106" s="54" t="str">
        <f>IF('[1]Panel Profiles'!B104&lt;&gt;"",'[1]Panel Profiles'!B104,"")</f>
        <v>PR337-13</v>
      </c>
      <c r="C106" s="55">
        <f>IF('[1]Panel Profiles'!C104&lt;&gt;0,'[1]Panel Profiles'!C104-11,"")</f>
        <v>12.7</v>
      </c>
      <c r="D106" s="56">
        <f t="shared" si="1"/>
        <v>0.5</v>
      </c>
      <c r="E106" s="57" t="str">
        <f>IF(C106&lt;&gt;"",VLOOKUP(C106/25.4,'[1]Compatibility Values'!$D$5:$E$85,2,TRUE),"")</f>
        <v>1/2</v>
      </c>
      <c r="F106"/>
      <c r="G106"/>
      <c r="H106"/>
    </row>
    <row r="107" spans="1:8" ht="15.75" customHeight="1" thickBot="1" x14ac:dyDescent="0.25">
      <c r="A107" s="10" t="str">
        <f>IF('[1]Panel Profiles'!A105&lt;&gt;"",'[1]Panel Profiles'!A105,"")</f>
        <v/>
      </c>
      <c r="B107" s="45" t="str">
        <f>IF('[1]Panel Profiles'!B105&lt;&gt;"",'[1]Panel Profiles'!B105,"")</f>
        <v>PR338-25</v>
      </c>
      <c r="C107" s="29">
        <f>IF('[1]Panel Profiles'!C105&lt;&gt;0,'[1]Panel Profiles'!C105-11,"")</f>
        <v>25.368000000000002</v>
      </c>
      <c r="D107" s="46">
        <f t="shared" si="1"/>
        <v>0.99874015748031508</v>
      </c>
      <c r="E107" s="73" t="s">
        <v>27</v>
      </c>
      <c r="F107"/>
      <c r="G107"/>
      <c r="H107"/>
    </row>
    <row r="108" spans="1:8" ht="15.75" customHeight="1" thickBot="1" x14ac:dyDescent="0.25">
      <c r="A108" s="53" t="str">
        <f>IF('[1]Panel Profiles'!A106&lt;&gt;"",'[1]Panel Profiles'!A106,"")</f>
        <v/>
      </c>
      <c r="B108" s="54" t="str">
        <f>IF('[1]Panel Profiles'!B106&lt;&gt;"",'[1]Panel Profiles'!B106,"")</f>
        <v>PR339-04</v>
      </c>
      <c r="C108" s="55">
        <f>IF('[1]Panel Profiles'!C106&lt;&gt;0,'[1]Panel Profiles'!C106-11,"")</f>
        <v>3.6669999999999998</v>
      </c>
      <c r="D108" s="56">
        <f t="shared" si="1"/>
        <v>0.14437007874015748</v>
      </c>
      <c r="E108" s="57" t="str">
        <f>IF(C108&lt;&gt;"",VLOOKUP(C108/25.4,'[1]Compatibility Values'!$D$5:$E$85,2,TRUE),"")</f>
        <v>1/8</v>
      </c>
      <c r="F108"/>
      <c r="G108"/>
      <c r="H108"/>
    </row>
    <row r="109" spans="1:8" ht="15.75" customHeight="1" thickBot="1" x14ac:dyDescent="0.25">
      <c r="A109" s="10" t="str">
        <f>IF('[1]Panel Profiles'!A107&lt;&gt;"",'[1]Panel Profiles'!A107,"")</f>
        <v/>
      </c>
      <c r="B109" s="45" t="str">
        <f>IF('[1]Panel Profiles'!B107&lt;&gt;"",'[1]Panel Profiles'!B107,"")</f>
        <v>PR340-51</v>
      </c>
      <c r="C109" s="29">
        <f>IF('[1]Panel Profiles'!C107&lt;&gt;0,'[1]Panel Profiles'!C107-11,"")</f>
        <v>50.8</v>
      </c>
      <c r="D109" s="46">
        <f t="shared" si="1"/>
        <v>2</v>
      </c>
      <c r="E109" s="30" t="str">
        <f>IF(C109&lt;&gt;"",VLOOKUP(C109/25.4,'[1]Compatibility Values'!$D$5:$E$85,2,TRUE),"")</f>
        <v>2</v>
      </c>
      <c r="F109"/>
      <c r="G109"/>
      <c r="H109"/>
    </row>
    <row r="110" spans="1:8" ht="15.75" customHeight="1" thickBot="1" x14ac:dyDescent="0.25">
      <c r="A110" s="10" t="str">
        <f>IF('[1]Panel Profiles'!A108&lt;&gt;"",'[1]Panel Profiles'!A108,"")</f>
        <v/>
      </c>
      <c r="B110" s="45" t="str">
        <f>IF('[1]Panel Profiles'!B108&lt;&gt;"",'[1]Panel Profiles'!B108,"")</f>
        <v>PR341-25</v>
      </c>
      <c r="C110" s="29">
        <f>IF('[1]Panel Profiles'!C108&lt;&gt;0,'[1]Panel Profiles'!C108-11,"")</f>
        <v>25.4</v>
      </c>
      <c r="D110" s="46">
        <f t="shared" si="1"/>
        <v>1</v>
      </c>
      <c r="E110" s="30" t="str">
        <f>IF(C110&lt;&gt;"",VLOOKUP(C110/25.4,'[1]Compatibility Values'!$D$5:$E$85,2,TRUE),"")</f>
        <v>1</v>
      </c>
      <c r="F110"/>
      <c r="G110"/>
      <c r="H110"/>
    </row>
    <row r="111" spans="1:8" ht="15.75" customHeight="1" thickBot="1" x14ac:dyDescent="0.25">
      <c r="A111" s="53" t="str">
        <f>IF('[1]Panel Profiles'!A109&lt;&gt;"",'[1]Panel Profiles'!A109,"")</f>
        <v/>
      </c>
      <c r="B111" s="54" t="str">
        <f>IF('[1]Panel Profiles'!B109&lt;&gt;"",'[1]Panel Profiles'!B109,"")</f>
        <v>PR341-32</v>
      </c>
      <c r="C111" s="55">
        <f>IF('[1]Panel Profiles'!C109&lt;&gt;0,'[1]Panel Profiles'!C109-11,"")</f>
        <v>31.75</v>
      </c>
      <c r="D111" s="56">
        <f t="shared" si="1"/>
        <v>1.25</v>
      </c>
      <c r="E111" s="57" t="str">
        <f>IF(C111&lt;&gt;"",VLOOKUP(C111/25.4,'[1]Compatibility Values'!$D$5:$E$85,2,TRUE),"")</f>
        <v>1 1/4</v>
      </c>
      <c r="F111"/>
      <c r="G111"/>
      <c r="H111"/>
    </row>
    <row r="112" spans="1:8" ht="15.75" customHeight="1" thickBot="1" x14ac:dyDescent="0.25">
      <c r="A112" s="53" t="str">
        <f>IF('[1]Panel Profiles'!A110&lt;&gt;"",'[1]Panel Profiles'!A110,"")</f>
        <v/>
      </c>
      <c r="B112" s="54" t="str">
        <f>IF('[1]Panel Profiles'!B110&lt;&gt;"",'[1]Panel Profiles'!B110,"")</f>
        <v>PR342-19</v>
      </c>
      <c r="C112" s="55">
        <f>IF('[1]Panel Profiles'!C110&lt;&gt;0,'[1]Panel Profiles'!C110-11,"")</f>
        <v>19</v>
      </c>
      <c r="D112" s="56">
        <f t="shared" si="1"/>
        <v>0.74803149606299213</v>
      </c>
      <c r="E112" s="57" t="str">
        <f>IF(C112&lt;&gt;"",VLOOKUP(C112/25.4,'[1]Compatibility Values'!$D$5:$E$85,2,TRUE),"")</f>
        <v>23/32</v>
      </c>
      <c r="F112"/>
      <c r="G112"/>
      <c r="H112"/>
    </row>
    <row r="113" spans="1:8" ht="15.75" customHeight="1" thickBot="1" x14ac:dyDescent="0.25">
      <c r="A113" s="53" t="str">
        <f>IF('[1]Panel Profiles'!A111&lt;&gt;"",'[1]Panel Profiles'!A111,"")</f>
        <v/>
      </c>
      <c r="B113" s="54" t="str">
        <f>IF('[1]Panel Profiles'!B111&lt;&gt;"",'[1]Panel Profiles'!B111,"")</f>
        <v>PR342-25</v>
      </c>
      <c r="C113" s="55">
        <f>IF('[1]Panel Profiles'!C111&lt;&gt;0,'[1]Panel Profiles'!C111-11,"")</f>
        <v>25.418999999999997</v>
      </c>
      <c r="D113" s="56">
        <f t="shared" si="1"/>
        <v>1.0007480314960628</v>
      </c>
      <c r="E113" s="57" t="str">
        <f>IF(C113&lt;&gt;"",VLOOKUP(C113/25.4,'[1]Compatibility Values'!$D$5:$E$85,2,TRUE),"")</f>
        <v>1</v>
      </c>
      <c r="F113"/>
      <c r="G113"/>
      <c r="H113"/>
    </row>
    <row r="114" spans="1:8" ht="15.75" customHeight="1" thickBot="1" x14ac:dyDescent="0.25">
      <c r="A114" s="10" t="str">
        <f>IF('[1]Panel Profiles'!A112&lt;&gt;"",'[1]Panel Profiles'!A112,"")</f>
        <v/>
      </c>
      <c r="B114" s="45" t="str">
        <f>IF('[1]Panel Profiles'!B112&lt;&gt;"",'[1]Panel Profiles'!B112,"")</f>
        <v>PR342-32</v>
      </c>
      <c r="C114" s="29">
        <f>IF('[1]Panel Profiles'!C112&lt;&gt;0,'[1]Panel Profiles'!C112-11,"")</f>
        <v>31.768999999999998</v>
      </c>
      <c r="D114" s="46">
        <f t="shared" si="1"/>
        <v>1.2507480314960631</v>
      </c>
      <c r="E114" s="30" t="str">
        <f>IF(C114&lt;&gt;"",VLOOKUP(C114/25.4,'[1]Compatibility Values'!$D$5:$E$85,2,TRUE),"")</f>
        <v>1 1/4</v>
      </c>
      <c r="F114"/>
      <c r="G114"/>
      <c r="H114"/>
    </row>
    <row r="115" spans="1:8" ht="15.75" customHeight="1" thickBot="1" x14ac:dyDescent="0.25">
      <c r="A115" s="53" t="str">
        <f>IF('[1]Panel Profiles'!A113&lt;&gt;"",'[1]Panel Profiles'!A113,"")</f>
        <v/>
      </c>
      <c r="B115" s="54" t="str">
        <f>IF('[1]Panel Profiles'!B113&lt;&gt;"",'[1]Panel Profiles'!B113,"")</f>
        <v>PR343-32</v>
      </c>
      <c r="C115" s="55">
        <f>IF('[1]Panel Profiles'!C113&lt;&gt;0,'[1]Panel Profiles'!C113-11,"")</f>
        <v>31.75</v>
      </c>
      <c r="D115" s="56">
        <f t="shared" si="1"/>
        <v>1.25</v>
      </c>
      <c r="E115" s="57" t="str">
        <f>IF(C115&lt;&gt;"",VLOOKUP(C115/25.4,'[1]Compatibility Values'!$D$5:$E$85,2,TRUE),"")</f>
        <v>1 1/4</v>
      </c>
      <c r="F115"/>
      <c r="G115"/>
      <c r="H115"/>
    </row>
    <row r="116" spans="1:8" ht="15.75" customHeight="1" thickBot="1" x14ac:dyDescent="0.25">
      <c r="A116" s="10" t="str">
        <f>IF('[1]Panel Profiles'!A114&lt;&gt;"",'[1]Panel Profiles'!A114,"")</f>
        <v/>
      </c>
      <c r="B116" s="45" t="str">
        <f>IF('[1]Panel Profiles'!B114&lt;&gt;"",'[1]Panel Profiles'!B114,"")</f>
        <v>PR344-32</v>
      </c>
      <c r="C116" s="29">
        <f>IF('[1]Panel Profiles'!C114&lt;&gt;0,'[1]Panel Profiles'!C114-11,"")</f>
        <v>31.75</v>
      </c>
      <c r="D116" s="46">
        <f t="shared" si="1"/>
        <v>1.25</v>
      </c>
      <c r="E116" s="30" t="str">
        <f>IF(C116&lt;&gt;"",VLOOKUP(C116/25.4,'[1]Compatibility Values'!$D$5:$E$85,2,TRUE),"")</f>
        <v>1 1/4</v>
      </c>
      <c r="F116"/>
      <c r="G116"/>
      <c r="H116"/>
    </row>
    <row r="117" spans="1:8" ht="15.75" customHeight="1" thickBot="1" x14ac:dyDescent="0.25">
      <c r="A117" s="10" t="str">
        <f>IF('[1]Panel Profiles'!A115&lt;&gt;"",'[1]Panel Profiles'!A115,"")</f>
        <v/>
      </c>
      <c r="B117" s="45" t="str">
        <f>IF('[1]Panel Profiles'!B115&lt;&gt;"",'[1]Panel Profiles'!B115,"")</f>
        <v>PR345-25</v>
      </c>
      <c r="C117" s="29">
        <f>IF('[1]Panel Profiles'!C115&lt;&gt;0,'[1]Panel Profiles'!C115-11,"")</f>
        <v>25.445999999999998</v>
      </c>
      <c r="D117" s="46">
        <f t="shared" si="1"/>
        <v>1.0018110236220472</v>
      </c>
      <c r="E117" s="30" t="str">
        <f>IF(C117&lt;&gt;"",VLOOKUP(C117/25.4,'[1]Compatibility Values'!$D$5:$E$85,2,TRUE),"")</f>
        <v>1</v>
      </c>
      <c r="F117"/>
      <c r="G117"/>
      <c r="H117"/>
    </row>
    <row r="118" spans="1:8" ht="15.75" customHeight="1" thickBot="1" x14ac:dyDescent="0.25">
      <c r="A118" s="10" t="str">
        <f>IF('[1]Panel Profiles'!A116&lt;&gt;"",'[1]Panel Profiles'!A116,"")</f>
        <v/>
      </c>
      <c r="B118" s="45" t="str">
        <f>IF('[1]Panel Profiles'!B116&lt;&gt;"",'[1]Panel Profiles'!B116,"")</f>
        <v>PR345-32</v>
      </c>
      <c r="C118" s="29">
        <f>IF('[1]Panel Profiles'!C116&lt;&gt;0,'[1]Panel Profiles'!C116-11,"")</f>
        <v>31.795999999999999</v>
      </c>
      <c r="D118" s="46">
        <f t="shared" si="1"/>
        <v>1.2518110236220472</v>
      </c>
      <c r="E118" s="30" t="str">
        <f>IF(C118&lt;&gt;"",VLOOKUP(C118/25.4,'[1]Compatibility Values'!$D$5:$E$85,2,TRUE),"")</f>
        <v>1 1/4</v>
      </c>
      <c r="F118"/>
      <c r="G118"/>
      <c r="H118"/>
    </row>
    <row r="119" spans="1:8" ht="15.75" customHeight="1" thickBot="1" x14ac:dyDescent="0.25">
      <c r="A119" s="53" t="str">
        <f>IF('[1]Panel Profiles'!A117&lt;&gt;"",'[1]Panel Profiles'!A117,"")</f>
        <v/>
      </c>
      <c r="B119" s="54" t="str">
        <f>IF('[1]Panel Profiles'!B117&lt;&gt;"",'[1]Panel Profiles'!B117,"")</f>
        <v>PR345-38</v>
      </c>
      <c r="C119" s="55">
        <f>IF('[1]Panel Profiles'!C117&lt;&gt;0,'[1]Panel Profiles'!C117-11,"")</f>
        <v>38.146000000000001</v>
      </c>
      <c r="D119" s="56">
        <f t="shared" si="1"/>
        <v>1.5018110236220474</v>
      </c>
      <c r="E119" s="57" t="str">
        <f>IF(C119&lt;&gt;"",VLOOKUP(C119/25.4,'[1]Compatibility Values'!$D$5:$E$85,2,TRUE),"")</f>
        <v>1 1/2</v>
      </c>
      <c r="F119"/>
      <c r="G119"/>
      <c r="H119"/>
    </row>
    <row r="120" spans="1:8" ht="15.75" customHeight="1" thickBot="1" x14ac:dyDescent="0.25">
      <c r="A120" s="10" t="str">
        <f>IF('[1]Panel Profiles'!A118&lt;&gt;"",'[1]Panel Profiles'!A118,"")</f>
        <v/>
      </c>
      <c r="B120" s="45" t="str">
        <f>IF('[1]Panel Profiles'!B118&lt;&gt;"",'[1]Panel Profiles'!B118,"")</f>
        <v>PR346-25</v>
      </c>
      <c r="C120" s="29">
        <f>IF('[1]Panel Profiles'!C118&lt;&gt;0,'[1]Panel Profiles'!C118-11,"")</f>
        <v>25.368000000000002</v>
      </c>
      <c r="D120" s="46">
        <f t="shared" si="1"/>
        <v>0.99874015748031508</v>
      </c>
      <c r="E120" s="30" t="str">
        <f>IF(C120&lt;&gt;"",VLOOKUP(C120/25.4,'[1]Compatibility Values'!$D$5:$E$85,2,TRUE),"")</f>
        <v>31/32</v>
      </c>
      <c r="F120"/>
      <c r="G120"/>
      <c r="H120"/>
    </row>
    <row r="121" spans="1:8" ht="15.75" customHeight="1" thickBot="1" x14ac:dyDescent="0.25">
      <c r="A121" s="10" t="str">
        <f>IF('[1]Panel Profiles'!A119&lt;&gt;"",'[1]Panel Profiles'!A119,"")</f>
        <v/>
      </c>
      <c r="B121" s="45" t="str">
        <f>IF('[1]Panel Profiles'!B119&lt;&gt;"",'[1]Panel Profiles'!B119,"")</f>
        <v>PR347-32</v>
      </c>
      <c r="C121" s="29">
        <f>IF('[1]Panel Profiles'!C119&lt;&gt;0,'[1]Panel Profiles'!C119-11,"")</f>
        <v>31.75</v>
      </c>
      <c r="D121" s="46">
        <f t="shared" si="1"/>
        <v>1.25</v>
      </c>
      <c r="E121" s="30" t="str">
        <f>IF(C121&lt;&gt;"",VLOOKUP(C121/25.4,'[1]Compatibility Values'!$D$5:$E$85,2,TRUE),"")</f>
        <v>1 1/4</v>
      </c>
      <c r="F121"/>
      <c r="G121"/>
      <c r="H121"/>
    </row>
    <row r="122" spans="1:8" ht="15.75" customHeight="1" thickBot="1" x14ac:dyDescent="0.25">
      <c r="A122" s="10" t="str">
        <f>IF('[1]Panel Profiles'!A120&lt;&gt;"",'[1]Panel Profiles'!A120,"")</f>
        <v/>
      </c>
      <c r="B122" s="45" t="str">
        <f>IF('[1]Panel Profiles'!B120&lt;&gt;"",'[1]Panel Profiles'!B120,"")</f>
        <v>PR347-38</v>
      </c>
      <c r="C122" s="29">
        <f>IF('[1]Panel Profiles'!C120&lt;&gt;0,'[1]Panel Profiles'!C120-11,"")</f>
        <v>38.1</v>
      </c>
      <c r="D122" s="46">
        <f t="shared" si="1"/>
        <v>1.5000000000000002</v>
      </c>
      <c r="E122" s="30" t="str">
        <f>IF(C122&lt;&gt;"",VLOOKUP(C122/25.4,'[1]Compatibility Values'!$D$5:$E$85,2,TRUE),"")</f>
        <v>1 1/2</v>
      </c>
      <c r="F122"/>
      <c r="G122"/>
      <c r="H122"/>
    </row>
    <row r="123" spans="1:8" ht="15.75" customHeight="1" thickBot="1" x14ac:dyDescent="0.25">
      <c r="A123" s="10" t="str">
        <f>IF('[1]Panel Profiles'!A121&lt;&gt;"",'[1]Panel Profiles'!A121,"")</f>
        <v/>
      </c>
      <c r="B123" s="45" t="str">
        <f>IF('[1]Panel Profiles'!B121&lt;&gt;"",'[1]Panel Profiles'!B121,"")</f>
        <v>PR347-51</v>
      </c>
      <c r="C123" s="29">
        <f>IF('[1]Panel Profiles'!C121&lt;&gt;0,'[1]Panel Profiles'!C121-11,"")</f>
        <v>50.8</v>
      </c>
      <c r="D123" s="46">
        <f t="shared" si="1"/>
        <v>2</v>
      </c>
      <c r="E123" s="30" t="str">
        <f>IF(C123&lt;&gt;"",VLOOKUP(C123/25.4,'[1]Compatibility Values'!$D$5:$E$85,2,TRUE),"")</f>
        <v>2</v>
      </c>
      <c r="F123"/>
      <c r="G123"/>
      <c r="H123"/>
    </row>
    <row r="124" spans="1:8" ht="15.75" customHeight="1" x14ac:dyDescent="0.2">
      <c r="A124" s="10" t="str">
        <f>IF('[1]Panel Profiles'!A122&lt;&gt;"",'[1]Panel Profiles'!A122,"")</f>
        <v/>
      </c>
      <c r="B124" s="45" t="str">
        <f>IF('[1]Panel Profiles'!B122&lt;&gt;"",'[1]Panel Profiles'!B122,"")</f>
        <v/>
      </c>
      <c r="C124" s="29" t="str">
        <f>IF('[1]Panel Profiles'!C122&lt;&gt;0,'[1]Panel Profiles'!C122-11,"")</f>
        <v/>
      </c>
      <c r="D124" s="46" t="str">
        <f t="shared" si="1"/>
        <v/>
      </c>
      <c r="E124" s="30" t="str">
        <f>IF(C124&lt;&gt;"",VLOOKUP(C124/25.4,'[1]Compatibility Values'!$D$5:$E$85,2,TRUE),"")</f>
        <v/>
      </c>
      <c r="F124"/>
      <c r="G124"/>
      <c r="H124"/>
    </row>
  </sheetData>
  <sheetProtection selectLockedCells="1"/>
  <mergeCells count="3">
    <mergeCell ref="A1:E1"/>
    <mergeCell ref="A2:B2"/>
    <mergeCell ref="C2:E2"/>
  </mergeCells>
  <pageMargins left="0.75" right="0" top="0.5" bottom="0" header="0" footer="0"/>
  <pageSetup scale="7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2:E235"/>
  <sheetViews>
    <sheetView workbookViewId="0">
      <pane xSplit="2" ySplit="4" topLeftCell="C50" activePane="bottomRight" state="frozen"/>
      <selection pane="topRight" activeCell="C1" sqref="C1"/>
      <selection pane="bottomLeft" activeCell="A5" sqref="A5"/>
      <selection pane="bottomRight" activeCell="H52" sqref="H52"/>
    </sheetView>
  </sheetViews>
  <sheetFormatPr defaultRowHeight="15.75" customHeight="1" x14ac:dyDescent="0.2"/>
  <cols>
    <col min="1" max="1" width="4.140625" customWidth="1"/>
    <col min="2" max="5" width="15.7109375" customWidth="1"/>
  </cols>
  <sheetData>
    <row r="2" spans="2:5" s="1" customFormat="1" ht="20.100000000000001" customHeight="1" thickBot="1" x14ac:dyDescent="0.3">
      <c r="B2" s="261" t="s">
        <v>10</v>
      </c>
      <c r="C2" s="261"/>
      <c r="D2" s="261"/>
      <c r="E2" s="261"/>
    </row>
    <row r="3" spans="2:5" s="2" customFormat="1" ht="45" customHeight="1" thickTop="1" thickBot="1" x14ac:dyDescent="0.3">
      <c r="B3" s="265" t="s">
        <v>84</v>
      </c>
      <c r="C3" s="262" t="s">
        <v>83</v>
      </c>
      <c r="D3" s="263"/>
      <c r="E3" s="264"/>
    </row>
    <row r="4" spans="2:5" ht="20.100000000000001" customHeight="1" thickBot="1" x14ac:dyDescent="0.25">
      <c r="B4" s="266"/>
      <c r="C4" s="165" t="s">
        <v>72</v>
      </c>
      <c r="D4" s="166" t="s">
        <v>73</v>
      </c>
      <c r="E4" s="167" t="s">
        <v>74</v>
      </c>
    </row>
    <row r="5" spans="2:5" ht="15.75" customHeight="1" thickTop="1" x14ac:dyDescent="0.2">
      <c r="B5" s="168" t="str">
        <f>IF('[1]Outside Edges'!$A3&lt;&gt;"",'[1]Outside Edges'!$A3,"")</f>
        <v>D1</v>
      </c>
      <c r="C5" s="162">
        <f>IF('[1]Outside Edges'!$B3&lt;&gt;"",'[1]Outside Edges'!$B3,"")</f>
        <v>12.7</v>
      </c>
      <c r="D5" s="163">
        <f>C5/25.4</f>
        <v>0.5</v>
      </c>
      <c r="E5" s="164" t="str">
        <f>IF(C5&lt;&gt;"",VLOOKUP(C5/25.4,'[1]Compatibility Values'!$D$5:$E$85,2,TRUE),"")</f>
        <v>1/2</v>
      </c>
    </row>
    <row r="6" spans="2:5" ht="15.75" customHeight="1" x14ac:dyDescent="0.2">
      <c r="B6" s="169" t="str">
        <f>IF('[1]Outside Edges'!$A4&lt;&gt;"",'[1]Outside Edges'!$A4,"")</f>
        <v>D2</v>
      </c>
      <c r="C6" s="161">
        <f>IF('[1]Outside Edges'!$B4&lt;&gt;"",'[1]Outside Edges'!$B4,"")</f>
        <v>9.9139343199999992</v>
      </c>
      <c r="D6" s="159">
        <f t="shared" ref="D6:D69" si="0">C6/25.4</f>
        <v>0.39031237480314962</v>
      </c>
      <c r="E6" s="160" t="str">
        <f>IF(C6&lt;&gt;"",VLOOKUP(C6/25.4,'[1]Compatibility Values'!$D$5:$E$85,2,TRUE),"")</f>
        <v>3/8</v>
      </c>
    </row>
    <row r="7" spans="2:5" ht="15.75" customHeight="1" x14ac:dyDescent="0.2">
      <c r="B7" s="169" t="str">
        <f>IF('[1]Outside Edges'!$A5&lt;&gt;"",'[1]Outside Edges'!$A5,"")</f>
        <v>D3</v>
      </c>
      <c r="C7" s="161">
        <f>IF('[1]Outside Edges'!$B5&lt;&gt;"",'[1]Outside Edges'!$B5,"")</f>
        <v>12.167308480000001</v>
      </c>
      <c r="D7" s="159">
        <f t="shared" si="0"/>
        <v>0.47902789291338588</v>
      </c>
      <c r="E7" s="160" t="str">
        <f>IF(C7&lt;&gt;"",VLOOKUP(C7/25.4,'[1]Compatibility Values'!$D$5:$E$85,2,TRUE),"")</f>
        <v>15/32</v>
      </c>
    </row>
    <row r="8" spans="2:5" ht="15.75" customHeight="1" x14ac:dyDescent="0.2">
      <c r="B8" s="169" t="str">
        <f>IF('[1]Outside Edges'!$A6&lt;&gt;"",'[1]Outside Edges'!$A6,"")</f>
        <v>D4</v>
      </c>
      <c r="C8" s="161">
        <f>IF('[1]Outside Edges'!$B6&lt;&gt;"",'[1]Outside Edges'!$B6,"")</f>
        <v>0</v>
      </c>
      <c r="D8" s="159">
        <f t="shared" si="0"/>
        <v>0</v>
      </c>
      <c r="E8" s="160" t="s">
        <v>86</v>
      </c>
    </row>
    <row r="9" spans="2:5" ht="15.75" customHeight="1" x14ac:dyDescent="0.2">
      <c r="B9" s="169" t="str">
        <f>IF('[1]Outside Edges'!$A7&lt;&gt;"",'[1]Outside Edges'!$A7,"")</f>
        <v>D5</v>
      </c>
      <c r="C9" s="161">
        <f>IF('[1]Outside Edges'!$B7&lt;&gt;"",'[1]Outside Edges'!$B7,"")</f>
        <v>7.1995655300000001</v>
      </c>
      <c r="D9" s="159">
        <f t="shared" si="0"/>
        <v>0.28344746181102365</v>
      </c>
      <c r="E9" s="160" t="str">
        <f>IF(C9&lt;&gt;"",VLOOKUP(C9/25.4,'[1]Compatibility Values'!$D$5:$E$85,2,TRUE),"")</f>
        <v>9/32</v>
      </c>
    </row>
    <row r="10" spans="2:5" ht="15.75" customHeight="1" x14ac:dyDescent="0.2">
      <c r="B10" s="169" t="str">
        <f>IF('[1]Outside Edges'!$A8&lt;&gt;"",'[1]Outside Edges'!$A8,"")</f>
        <v>D6</v>
      </c>
      <c r="C10" s="161">
        <f>IF('[1]Outside Edges'!$B8&lt;&gt;"",'[1]Outside Edges'!$B8,"")</f>
        <v>8.1344545000000004</v>
      </c>
      <c r="D10" s="159">
        <f t="shared" si="0"/>
        <v>0.32025411417322835</v>
      </c>
      <c r="E10" s="160" t="str">
        <f>IF(C10&lt;&gt;"",VLOOKUP(C10/25.4,'[1]Compatibility Values'!$D$5:$E$85,2,TRUE),"")</f>
        <v>5/16</v>
      </c>
    </row>
    <row r="11" spans="2:5" ht="15.75" customHeight="1" x14ac:dyDescent="0.2">
      <c r="B11" s="169" t="str">
        <f>IF('[1]Outside Edges'!$A9&lt;&gt;"",'[1]Outside Edges'!$A9,"")</f>
        <v>D7</v>
      </c>
      <c r="C11" s="161">
        <f>IF('[1]Outside Edges'!$B9&lt;&gt;"",'[1]Outside Edges'!$B9,"")</f>
        <v>0</v>
      </c>
      <c r="D11" s="159">
        <f t="shared" si="0"/>
        <v>0</v>
      </c>
      <c r="E11" s="160" t="s">
        <v>86</v>
      </c>
    </row>
    <row r="12" spans="2:5" ht="15.75" customHeight="1" x14ac:dyDescent="0.2">
      <c r="B12" s="169" t="str">
        <f>IF('[1]Outside Edges'!$A10&lt;&gt;"",'[1]Outside Edges'!$A10,"")</f>
        <v>D8</v>
      </c>
      <c r="C12" s="161">
        <f>IF('[1]Outside Edges'!$B10&lt;&gt;"",'[1]Outside Edges'!$B10,"")</f>
        <v>8.6948415499999996</v>
      </c>
      <c r="D12" s="159">
        <f t="shared" si="0"/>
        <v>0.34231659645669293</v>
      </c>
      <c r="E12" s="160" t="str">
        <f>IF(C12&lt;&gt;"",VLOOKUP(C12/25.4,'[1]Compatibility Values'!$D$5:$E$85,2,TRUE),"")</f>
        <v>5/16</v>
      </c>
    </row>
    <row r="13" spans="2:5" ht="15.75" customHeight="1" x14ac:dyDescent="0.2">
      <c r="B13" s="169" t="str">
        <f>IF('[1]Outside Edges'!$A11&lt;&gt;"",'[1]Outside Edges'!$A11,"")</f>
        <v>D9</v>
      </c>
      <c r="C13" s="161">
        <f>IF('[1]Outside Edges'!$B11&lt;&gt;"",'[1]Outside Edges'!$B11,"")</f>
        <v>15.84797346</v>
      </c>
      <c r="D13" s="159">
        <f t="shared" si="0"/>
        <v>0.62393596299212606</v>
      </c>
      <c r="E13" s="160" t="str">
        <f>IF(C13&lt;&gt;"",VLOOKUP(C13/25.4,'[1]Compatibility Values'!$D$5:$E$85,2,TRUE),"")</f>
        <v>19/32</v>
      </c>
    </row>
    <row r="14" spans="2:5" ht="15.75" customHeight="1" x14ac:dyDescent="0.2">
      <c r="B14" s="169" t="str">
        <f>IF('[1]Outside Edges'!$A12&lt;&gt;"",'[1]Outside Edges'!$A12,"")</f>
        <v>D10</v>
      </c>
      <c r="C14" s="161">
        <f>IF('[1]Outside Edges'!$B12&lt;&gt;"",'[1]Outside Edges'!$B12,"")</f>
        <v>10.795</v>
      </c>
      <c r="D14" s="159">
        <f t="shared" si="0"/>
        <v>0.42500000000000004</v>
      </c>
      <c r="E14" s="160" t="str">
        <f>IF(C14&lt;&gt;"",VLOOKUP(C14/25.4,'[1]Compatibility Values'!$D$5:$E$85,2,TRUE),"")</f>
        <v>13/32</v>
      </c>
    </row>
    <row r="15" spans="2:5" ht="15.75" customHeight="1" x14ac:dyDescent="0.2">
      <c r="B15" s="169" t="str">
        <f>IF('[1]Outside Edges'!$A13&lt;&gt;"",'[1]Outside Edges'!$A13,"")</f>
        <v>D11</v>
      </c>
      <c r="C15" s="161">
        <f>IF('[1]Outside Edges'!$B13&lt;&gt;"",'[1]Outside Edges'!$B13,"")</f>
        <v>15.4305</v>
      </c>
      <c r="D15" s="159">
        <f t="shared" si="0"/>
        <v>0.60750000000000004</v>
      </c>
      <c r="E15" s="160" t="str">
        <f>IF(C15&lt;&gt;"",VLOOKUP(C15/25.4,'[1]Compatibility Values'!$D$5:$E$85,2,TRUE),"")</f>
        <v>19/32</v>
      </c>
    </row>
    <row r="16" spans="2:5" ht="15.75" customHeight="1" x14ac:dyDescent="0.2">
      <c r="B16" s="169" t="str">
        <f>IF('[1]Outside Edges'!$A14&lt;&gt;"",'[1]Outside Edges'!$A14,"")</f>
        <v>D12</v>
      </c>
      <c r="C16" s="161">
        <f>IF('[1]Outside Edges'!$B14&lt;&gt;"",'[1]Outside Edges'!$B14,"")</f>
        <v>9.20242</v>
      </c>
      <c r="D16" s="159">
        <f t="shared" si="0"/>
        <v>0.36230000000000001</v>
      </c>
      <c r="E16" s="160" t="str">
        <f>IF(C16&lt;&gt;"",VLOOKUP(C16/25.4,'[1]Compatibility Values'!$D$5:$E$85,2,TRUE),"")</f>
        <v>11/32</v>
      </c>
    </row>
    <row r="17" spans="2:5" ht="15.75" customHeight="1" x14ac:dyDescent="0.2">
      <c r="B17" s="169" t="str">
        <f>IF('[1]Outside Edges'!$A15&lt;&gt;"",'[1]Outside Edges'!$A15,"")</f>
        <v>D13</v>
      </c>
      <c r="C17" s="161">
        <f>IF('[1]Outside Edges'!$B15&lt;&gt;"",'[1]Outside Edges'!$B15,"")</f>
        <v>9.6519999999999992</v>
      </c>
      <c r="D17" s="159">
        <f t="shared" si="0"/>
        <v>0.38</v>
      </c>
      <c r="E17" s="160" t="str">
        <f>IF(C17&lt;&gt;"",VLOOKUP(C17/25.4,'[1]Compatibility Values'!$D$5:$E$85,2,TRUE),"")</f>
        <v>3/8</v>
      </c>
    </row>
    <row r="18" spans="2:5" ht="15.75" customHeight="1" x14ac:dyDescent="0.2">
      <c r="B18" s="169" t="str">
        <f>IF('[1]Outside Edges'!$A16&lt;&gt;"",'[1]Outside Edges'!$A16,"")</f>
        <v>D14</v>
      </c>
      <c r="C18" s="161">
        <f>IF('[1]Outside Edges'!$B16&lt;&gt;"",'[1]Outside Edges'!$B16,"")</f>
        <v>13.97</v>
      </c>
      <c r="D18" s="159">
        <f t="shared" si="0"/>
        <v>0.55000000000000004</v>
      </c>
      <c r="E18" s="160" t="str">
        <f>IF(C18&lt;&gt;"",VLOOKUP(C18/25.4,'[1]Compatibility Values'!$D$5:$E$85,2,TRUE),"")</f>
        <v>17/32</v>
      </c>
    </row>
    <row r="19" spans="2:5" ht="15.75" customHeight="1" x14ac:dyDescent="0.2">
      <c r="B19" s="169" t="str">
        <f>IF('[1]Outside Edges'!$A17&lt;&gt;"",'[1]Outside Edges'!$A17,"")</f>
        <v>D15</v>
      </c>
      <c r="C19" s="161">
        <f>IF('[1]Outside Edges'!$B17&lt;&gt;"",'[1]Outside Edges'!$B17,"")</f>
        <v>9.4593762300000002</v>
      </c>
      <c r="D19" s="159">
        <f t="shared" si="0"/>
        <v>0.37241638700787405</v>
      </c>
      <c r="E19" s="160" t="str">
        <f>IF(C19&lt;&gt;"",VLOOKUP(C19/25.4,'[1]Compatibility Values'!$D$5:$E$85,2,TRUE),"")</f>
        <v>11/32</v>
      </c>
    </row>
    <row r="20" spans="2:5" ht="15.75" customHeight="1" x14ac:dyDescent="0.2">
      <c r="B20" s="169" t="str">
        <f>IF('[1]Outside Edges'!$A18&lt;&gt;"",'[1]Outside Edges'!$A18,"")</f>
        <v>D16</v>
      </c>
      <c r="C20" s="161">
        <f>IF('[1]Outside Edges'!$B18&lt;&gt;"",'[1]Outside Edges'!$B18,"")</f>
        <v>1.5181882499999999</v>
      </c>
      <c r="D20" s="159">
        <f t="shared" si="0"/>
        <v>5.977119094488189E-2</v>
      </c>
      <c r="E20" s="160" t="str">
        <f>IF(C20&lt;&gt;"",VLOOKUP(C20/25.4,'[1]Compatibility Values'!$D$5:$E$85,2,TRUE),"")</f>
        <v>1/32</v>
      </c>
    </row>
    <row r="21" spans="2:5" ht="15.75" customHeight="1" x14ac:dyDescent="0.2">
      <c r="B21" s="169" t="str">
        <f>IF('[1]Outside Edges'!$A19&lt;&gt;"",'[1]Outside Edges'!$A19,"")</f>
        <v>D17</v>
      </c>
      <c r="C21" s="161">
        <f>IF('[1]Outside Edges'!$B19&lt;&gt;"",'[1]Outside Edges'!$B19,"")</f>
        <v>6.35</v>
      </c>
      <c r="D21" s="159">
        <f t="shared" si="0"/>
        <v>0.25</v>
      </c>
      <c r="E21" s="160" t="str">
        <f>IF(C21&lt;&gt;"",VLOOKUP(C21/25.4,'[1]Compatibility Values'!$D$5:$E$85,2,TRUE),"")</f>
        <v>1/4</v>
      </c>
    </row>
    <row r="22" spans="2:5" ht="15.75" customHeight="1" x14ac:dyDescent="0.2">
      <c r="B22" s="169" t="str">
        <f>IF('[1]Outside Edges'!$A20&lt;&gt;"",'[1]Outside Edges'!$A20,"")</f>
        <v>D18</v>
      </c>
      <c r="C22" s="161">
        <f>IF('[1]Outside Edges'!$B20&lt;&gt;"",'[1]Outside Edges'!$B20,"")</f>
        <v>6.35</v>
      </c>
      <c r="D22" s="159">
        <f t="shared" si="0"/>
        <v>0.25</v>
      </c>
      <c r="E22" s="160" t="str">
        <f>IF(C22&lt;&gt;"",VLOOKUP(C22/25.4,'[1]Compatibility Values'!$D$5:$E$85,2,TRUE),"")</f>
        <v>1/4</v>
      </c>
    </row>
    <row r="23" spans="2:5" ht="15.75" customHeight="1" x14ac:dyDescent="0.2">
      <c r="B23" s="169" t="str">
        <f>IF('[1]Outside Edges'!$A21&lt;&gt;"",'[1]Outside Edges'!$A21,"")</f>
        <v>D19</v>
      </c>
      <c r="C23" s="161">
        <f>IF('[1]Outside Edges'!$B21&lt;&gt;"",'[1]Outside Edges'!$B21,"")</f>
        <v>8.4002604099999996</v>
      </c>
      <c r="D23" s="159">
        <f t="shared" si="0"/>
        <v>0.33071891377952756</v>
      </c>
      <c r="E23" s="160" t="str">
        <f>IF(C23&lt;&gt;"",VLOOKUP(C23/25.4,'[1]Compatibility Values'!$D$5:$E$85,2,TRUE),"")</f>
        <v>5/16</v>
      </c>
    </row>
    <row r="24" spans="2:5" ht="15.75" customHeight="1" x14ac:dyDescent="0.2">
      <c r="B24" s="169" t="str">
        <f>IF('[1]Outside Edges'!$A22&lt;&gt;"",'[1]Outside Edges'!$A22,"")</f>
        <v>D20</v>
      </c>
      <c r="C24" s="161">
        <f>IF('[1]Outside Edges'!$B22&lt;&gt;"",'[1]Outside Edges'!$B22,"")</f>
        <v>8.4002604099999996</v>
      </c>
      <c r="D24" s="159">
        <f t="shared" si="0"/>
        <v>0.33071891377952756</v>
      </c>
      <c r="E24" s="160" t="str">
        <f>IF(C24&lt;&gt;"",VLOOKUP(C24/25.4,'[1]Compatibility Values'!$D$5:$E$85,2,TRUE),"")</f>
        <v>5/16</v>
      </c>
    </row>
    <row r="25" spans="2:5" ht="15.75" customHeight="1" x14ac:dyDescent="0.2">
      <c r="B25" s="169" t="str">
        <f>IF('[1]Outside Edges'!$A23&lt;&gt;"",'[1]Outside Edges'!$A23,"")</f>
        <v>D21</v>
      </c>
      <c r="C25" s="161">
        <f>IF('[1]Outside Edges'!$B23&lt;&gt;"",'[1]Outside Edges'!$B23,"")</f>
        <v>4.0004999999999997</v>
      </c>
      <c r="D25" s="159">
        <f t="shared" si="0"/>
        <v>0.1575</v>
      </c>
      <c r="E25" s="160" t="str">
        <f>IF(C25&lt;&gt;"",VLOOKUP(C25/25.4,'[1]Compatibility Values'!$D$5:$E$85,2,TRUE),"")</f>
        <v>5/32</v>
      </c>
    </row>
    <row r="26" spans="2:5" ht="15.75" customHeight="1" x14ac:dyDescent="0.2">
      <c r="B26" s="169" t="str">
        <f>IF('[1]Outside Edges'!$A24&lt;&gt;"",'[1]Outside Edges'!$A24,"")</f>
        <v>D22</v>
      </c>
      <c r="C26" s="161">
        <f>IF('[1]Outside Edges'!$B24&lt;&gt;"",'[1]Outside Edges'!$B24,"")</f>
        <v>15.84693092</v>
      </c>
      <c r="D26" s="159">
        <f t="shared" si="0"/>
        <v>0.62389491811023623</v>
      </c>
      <c r="E26" s="160" t="str">
        <f>IF(C26&lt;&gt;"",VLOOKUP(C26/25.4,'[1]Compatibility Values'!$D$5:$E$85,2,TRUE),"")</f>
        <v>19/32</v>
      </c>
    </row>
    <row r="27" spans="2:5" ht="15.75" customHeight="1" x14ac:dyDescent="0.2">
      <c r="B27" s="169" t="str">
        <f>IF('[1]Outside Edges'!$A25&lt;&gt;"",'[1]Outside Edges'!$A25,"")</f>
        <v>D23</v>
      </c>
      <c r="C27" s="161">
        <f>IF('[1]Outside Edges'!$B25&lt;&gt;"",'[1]Outside Edges'!$B25,"")</f>
        <v>4.76928968</v>
      </c>
      <c r="D27" s="159">
        <f t="shared" si="0"/>
        <v>0.18776731023622048</v>
      </c>
      <c r="E27" s="160" t="str">
        <f>IF(C27&lt;&gt;"",VLOOKUP(C27/25.4,'[1]Compatibility Values'!$D$5:$E$85,2,TRUE),"")</f>
        <v>3/16</v>
      </c>
    </row>
    <row r="28" spans="2:5" ht="15.75" customHeight="1" x14ac:dyDescent="0.2">
      <c r="B28" s="169" t="str">
        <f>IF('[1]Outside Edges'!$A26&lt;&gt;"",'[1]Outside Edges'!$A26,"")</f>
        <v>D24</v>
      </c>
      <c r="C28" s="161">
        <f>IF('[1]Outside Edges'!$B26&lt;&gt;"",'[1]Outside Edges'!$B26,"")</f>
        <v>6.35</v>
      </c>
      <c r="D28" s="159">
        <f t="shared" si="0"/>
        <v>0.25</v>
      </c>
      <c r="E28" s="160" t="str">
        <f>IF(C28&lt;&gt;"",VLOOKUP(C28/25.4,'[1]Compatibility Values'!$D$5:$E$85,2,TRUE),"")</f>
        <v>1/4</v>
      </c>
    </row>
    <row r="29" spans="2:5" ht="15.75" customHeight="1" x14ac:dyDescent="0.2">
      <c r="B29" s="169" t="str">
        <f>IF('[1]Outside Edges'!$A27&lt;&gt;"",'[1]Outside Edges'!$A27,"")</f>
        <v>D25</v>
      </c>
      <c r="C29" s="161">
        <f>IF('[1]Outside Edges'!$B27&lt;&gt;"",'[1]Outside Edges'!$B27,"")</f>
        <v>12.31874854</v>
      </c>
      <c r="D29" s="159">
        <f t="shared" si="0"/>
        <v>0.48499010000000004</v>
      </c>
      <c r="E29" s="160" t="str">
        <f>IF(C29&lt;&gt;"",VLOOKUP(C29/25.4,'[1]Compatibility Values'!$D$5:$E$85,2,TRUE),"")</f>
        <v>15/32</v>
      </c>
    </row>
    <row r="30" spans="2:5" ht="15.75" customHeight="1" x14ac:dyDescent="0.2">
      <c r="B30" s="169" t="str">
        <f>IF('[1]Outside Edges'!$A28&lt;&gt;"",'[1]Outside Edges'!$A28,"")</f>
        <v>D26</v>
      </c>
      <c r="C30" s="161">
        <f>IF('[1]Outside Edges'!$B28&lt;&gt;"",'[1]Outside Edges'!$B28,"")</f>
        <v>6.2229999999999999</v>
      </c>
      <c r="D30" s="159">
        <f t="shared" si="0"/>
        <v>0.245</v>
      </c>
      <c r="E30" s="160" t="str">
        <f>IF(C30&lt;&gt;"",VLOOKUP(C30/25.4,'[1]Compatibility Values'!$D$5:$E$85,2,TRUE),"")</f>
        <v>7/32</v>
      </c>
    </row>
    <row r="31" spans="2:5" ht="15.75" customHeight="1" x14ac:dyDescent="0.2">
      <c r="B31" s="169" t="str">
        <f>IF('[1]Outside Edges'!$A29&lt;&gt;"",'[1]Outside Edges'!$A29,"")</f>
        <v>D27</v>
      </c>
      <c r="C31" s="161">
        <f>IF('[1]Outside Edges'!$B29&lt;&gt;"",'[1]Outside Edges'!$B29,"")</f>
        <v>12.167460289999999</v>
      </c>
      <c r="D31" s="159">
        <f t="shared" si="0"/>
        <v>0.47903386968503936</v>
      </c>
      <c r="E31" s="160" t="str">
        <f>IF(C31&lt;&gt;"",VLOOKUP(C31/25.4,'[1]Compatibility Values'!$D$5:$E$85,2,TRUE),"")</f>
        <v>15/32</v>
      </c>
    </row>
    <row r="32" spans="2:5" ht="15.75" customHeight="1" x14ac:dyDescent="0.2">
      <c r="B32" s="169" t="str">
        <f>IF('[1]Outside Edges'!$A30&lt;&gt;"",'[1]Outside Edges'!$A30,"")</f>
        <v>D28</v>
      </c>
      <c r="C32" s="161">
        <f>IF('[1]Outside Edges'!$B30&lt;&gt;"",'[1]Outside Edges'!$B30,"")</f>
        <v>15.847060000000001</v>
      </c>
      <c r="D32" s="159">
        <f t="shared" si="0"/>
        <v>0.62390000000000012</v>
      </c>
      <c r="E32" s="160" t="str">
        <f>IF(C32&lt;&gt;"",VLOOKUP(C32/25.4,'[1]Compatibility Values'!$D$5:$E$85,2,TRUE),"")</f>
        <v>19/32</v>
      </c>
    </row>
    <row r="33" spans="2:5" ht="15.75" customHeight="1" x14ac:dyDescent="0.2">
      <c r="B33" s="169" t="str">
        <f>IF('[1]Outside Edges'!$A31&lt;&gt;"",'[1]Outside Edges'!$A31,"")</f>
        <v>D29</v>
      </c>
      <c r="C33" s="161">
        <f>IF('[1]Outside Edges'!$B31&lt;&gt;"",'[1]Outside Edges'!$B31,"")</f>
        <v>4.0640000000000001</v>
      </c>
      <c r="D33" s="159">
        <f t="shared" si="0"/>
        <v>0.16</v>
      </c>
      <c r="E33" s="160" t="str">
        <f>IF(C33&lt;&gt;"",VLOOKUP(C33/25.4,'[1]Compatibility Values'!$D$5:$E$85,2,TRUE),"")</f>
        <v>5/32</v>
      </c>
    </row>
    <row r="34" spans="2:5" ht="15.75" customHeight="1" x14ac:dyDescent="0.2">
      <c r="B34" s="169" t="str">
        <f>IF('[1]Outside Edges'!$A32&lt;&gt;"",'[1]Outside Edges'!$A32,"")</f>
        <v>D30</v>
      </c>
      <c r="C34" s="161">
        <f>IF('[1]Outside Edges'!$B32&lt;&gt;"",'[1]Outside Edges'!$B32,"")</f>
        <v>10.012767719999999</v>
      </c>
      <c r="D34" s="159">
        <f t="shared" si="0"/>
        <v>0.3942034535433071</v>
      </c>
      <c r="E34" s="160" t="str">
        <f>IF(C34&lt;&gt;"",VLOOKUP(C34/25.4,'[1]Compatibility Values'!$D$5:$E$85,2,TRUE),"")</f>
        <v>3/8</v>
      </c>
    </row>
    <row r="35" spans="2:5" ht="15.75" customHeight="1" x14ac:dyDescent="0.2">
      <c r="B35" s="169" t="str">
        <f>IF('[1]Outside Edges'!$A33&lt;&gt;"",'[1]Outside Edges'!$A33,"")</f>
        <v>D31</v>
      </c>
      <c r="C35" s="161">
        <f>IF('[1]Outside Edges'!$B33&lt;&gt;"",'[1]Outside Edges'!$B33,"")</f>
        <v>12.167460289999999</v>
      </c>
      <c r="D35" s="159">
        <f t="shared" si="0"/>
        <v>0.47903386968503936</v>
      </c>
      <c r="E35" s="160" t="str">
        <f>IF(C35&lt;&gt;"",VLOOKUP(C35/25.4,'[1]Compatibility Values'!$D$5:$E$85,2,TRUE),"")</f>
        <v>15/32</v>
      </c>
    </row>
    <row r="36" spans="2:5" ht="15.75" customHeight="1" x14ac:dyDescent="0.2">
      <c r="B36" s="169" t="str">
        <f>IF('[1]Outside Edges'!$A34&lt;&gt;"",'[1]Outside Edges'!$A34,"")</f>
        <v>D32</v>
      </c>
      <c r="C36" s="161">
        <f>IF('[1]Outside Edges'!$B34&lt;&gt;"",'[1]Outside Edges'!$B34,"")</f>
        <v>3.1749999999999998</v>
      </c>
      <c r="D36" s="159">
        <f t="shared" si="0"/>
        <v>0.125</v>
      </c>
      <c r="E36" s="160" t="str">
        <f>IF(C36&lt;&gt;"",VLOOKUP(C36/25.4,'[1]Compatibility Values'!$D$5:$E$85,2,TRUE),"")</f>
        <v>1/8</v>
      </c>
    </row>
    <row r="37" spans="2:5" ht="15.75" customHeight="1" x14ac:dyDescent="0.2">
      <c r="B37" s="169" t="str">
        <f>IF('[1]Outside Edges'!$A35&lt;&gt;"",'[1]Outside Edges'!$A35,"")</f>
        <v>D33</v>
      </c>
      <c r="C37" s="161">
        <f>IF('[1]Outside Edges'!$B35&lt;&gt;"",'[1]Outside Edges'!$B35,"")</f>
        <v>1.5874999999999999</v>
      </c>
      <c r="D37" s="159">
        <f t="shared" si="0"/>
        <v>6.25E-2</v>
      </c>
      <c r="E37" s="160" t="str">
        <f>IF(C37&lt;&gt;"",VLOOKUP(C37/25.4,'[1]Compatibility Values'!$D$5:$E$85,2,TRUE),"")</f>
        <v>1/16</v>
      </c>
    </row>
    <row r="38" spans="2:5" ht="15.75" customHeight="1" x14ac:dyDescent="0.2">
      <c r="B38" s="169" t="str">
        <f>IF('[1]Outside Edges'!$A36&lt;&gt;"",'[1]Outside Edges'!$A36,"")</f>
        <v>D34</v>
      </c>
      <c r="C38" s="161">
        <f>IF('[1]Outside Edges'!$B36&lt;&gt;"",'[1]Outside Edges'!$B36,"")</f>
        <v>9.5250000000000004</v>
      </c>
      <c r="D38" s="159">
        <f t="shared" si="0"/>
        <v>0.37500000000000006</v>
      </c>
      <c r="E38" s="160" t="str">
        <f>IF(C38&lt;&gt;"",VLOOKUP(C38/25.4,'[1]Compatibility Values'!$D$5:$E$85,2,TRUE),"")</f>
        <v>3/8</v>
      </c>
    </row>
    <row r="39" spans="2:5" ht="15.75" customHeight="1" x14ac:dyDescent="0.2">
      <c r="B39" s="169" t="str">
        <f>IF('[1]Outside Edges'!$A37&lt;&gt;"",'[1]Outside Edges'!$A37,"")</f>
        <v>D35 AM</v>
      </c>
      <c r="C39" s="161">
        <f>IF('[1]Outside Edges'!$B37&lt;&gt;"",'[1]Outside Edges'!$B37,"")</f>
        <v>8.6658122300000002</v>
      </c>
      <c r="D39" s="159">
        <f t="shared" si="0"/>
        <v>0.34117370984251971</v>
      </c>
      <c r="E39" s="160" t="str">
        <f>IF(C39&lt;&gt;"",VLOOKUP(C39/25.4,'[1]Compatibility Values'!$D$5:$E$85,2,TRUE),"")</f>
        <v>5/16</v>
      </c>
    </row>
    <row r="40" spans="2:5" ht="15.75" customHeight="1" x14ac:dyDescent="0.2">
      <c r="B40" s="169" t="str">
        <f>IF('[1]Outside Edges'!$A38&lt;&gt;"",'[1]Outside Edges'!$A38,"")</f>
        <v>D36</v>
      </c>
      <c r="C40" s="161">
        <f>IF('[1]Outside Edges'!$B38&lt;&gt;"",'[1]Outside Edges'!$B38,"")</f>
        <v>4.1709401799999997</v>
      </c>
      <c r="D40" s="159">
        <f t="shared" si="0"/>
        <v>0.16421024330708661</v>
      </c>
      <c r="E40" s="160" t="str">
        <f>IF(C40&lt;&gt;"",VLOOKUP(C40/25.4,'[1]Compatibility Values'!$D$5:$E$85,2,TRUE),"")</f>
        <v>5/32</v>
      </c>
    </row>
    <row r="41" spans="2:5" ht="15.75" customHeight="1" x14ac:dyDescent="0.2">
      <c r="B41" s="169" t="str">
        <f>IF('[1]Outside Edges'!$A39&lt;&gt;"",'[1]Outside Edges'!$A39,"")</f>
        <v>D37</v>
      </c>
      <c r="C41" s="161">
        <f>IF('[1]Outside Edges'!$B39&lt;&gt;"",'[1]Outside Edges'!$B39,"")</f>
        <v>16.363212959999998</v>
      </c>
      <c r="D41" s="159">
        <f t="shared" si="0"/>
        <v>0.64422098267716532</v>
      </c>
      <c r="E41" s="160" t="str">
        <f>IF(C41&lt;&gt;"",VLOOKUP(C41/25.4,'[1]Compatibility Values'!$D$5:$E$85,2,TRUE),"")</f>
        <v>5/8</v>
      </c>
    </row>
    <row r="42" spans="2:5" ht="15.75" customHeight="1" x14ac:dyDescent="0.2">
      <c r="B42" s="169" t="str">
        <f>IF('[1]Outside Edges'!$A40&lt;&gt;"",'[1]Outside Edges'!$A40,"")</f>
        <v>D38</v>
      </c>
      <c r="C42" s="161">
        <f>IF('[1]Outside Edges'!$B40&lt;&gt;"",'[1]Outside Edges'!$B40,"")</f>
        <v>13.2842</v>
      </c>
      <c r="D42" s="159">
        <f t="shared" si="0"/>
        <v>0.52300000000000002</v>
      </c>
      <c r="E42" s="160" t="str">
        <f>IF(C42&lt;&gt;"",VLOOKUP(C42/25.4,'[1]Compatibility Values'!$D$5:$E$85,2,TRUE),"")</f>
        <v>1/2</v>
      </c>
    </row>
    <row r="43" spans="2:5" ht="15.75" customHeight="1" x14ac:dyDescent="0.2">
      <c r="B43" s="169" t="str">
        <f>IF('[1]Outside Edges'!$A41&lt;&gt;"",'[1]Outside Edges'!$A41,"")</f>
        <v>D39</v>
      </c>
      <c r="C43" s="161">
        <f>IF('[1]Outside Edges'!$B41&lt;&gt;"",'[1]Outside Edges'!$B41,"")</f>
        <v>3.3814414300000002</v>
      </c>
      <c r="D43" s="159">
        <f t="shared" si="0"/>
        <v>0.13312761535433074</v>
      </c>
      <c r="E43" s="160" t="str">
        <f>IF(C43&lt;&gt;"",VLOOKUP(C43/25.4,'[1]Compatibility Values'!$D$5:$E$85,2,TRUE),"")</f>
        <v>1/8</v>
      </c>
    </row>
    <row r="44" spans="2:5" ht="15.75" customHeight="1" x14ac:dyDescent="0.2">
      <c r="B44" s="169" t="str">
        <f>IF('[1]Outside Edges'!$A42&lt;&gt;"",'[1]Outside Edges'!$A42,"")</f>
        <v>D40</v>
      </c>
      <c r="C44" s="161">
        <f>IF('[1]Outside Edges'!$B42&lt;&gt;"",'[1]Outside Edges'!$B42,"")</f>
        <v>25.1062504</v>
      </c>
      <c r="D44" s="159">
        <f t="shared" si="0"/>
        <v>0.98843505511811036</v>
      </c>
      <c r="E44" s="160" t="str">
        <f>IF(C44&lt;&gt;"",VLOOKUP(C44/25.4,'[1]Compatibility Values'!$D$5:$E$85,2,TRUE),"")</f>
        <v>31/32</v>
      </c>
    </row>
    <row r="45" spans="2:5" ht="15.75" customHeight="1" x14ac:dyDescent="0.2">
      <c r="B45" s="169" t="str">
        <f>IF('[1]Outside Edges'!$A43&lt;&gt;"",'[1]Outside Edges'!$A43,"")</f>
        <v>D41</v>
      </c>
      <c r="C45" s="161">
        <f>IF('[1]Outside Edges'!$B43&lt;&gt;"",'[1]Outside Edges'!$B43,"")</f>
        <v>6.6075506300000004</v>
      </c>
      <c r="D45" s="159">
        <f t="shared" si="0"/>
        <v>0.26013978858267722</v>
      </c>
      <c r="E45" s="160" t="str">
        <f>IF(C45&lt;&gt;"",VLOOKUP(C45/25.4,'[1]Compatibility Values'!$D$5:$E$85,2,TRUE),"")</f>
        <v>1/4</v>
      </c>
    </row>
    <row r="46" spans="2:5" ht="15.75" customHeight="1" x14ac:dyDescent="0.2">
      <c r="B46" s="169" t="str">
        <f>IF('[1]Outside Edges'!$A44&lt;&gt;"",'[1]Outside Edges'!$A44,"")</f>
        <v>D42</v>
      </c>
      <c r="C46" s="161">
        <f>IF('[1]Outside Edges'!$B44&lt;&gt;"",'[1]Outside Edges'!$B44,"")</f>
        <v>18.764371130000001</v>
      </c>
      <c r="D46" s="159">
        <f t="shared" si="0"/>
        <v>0.73875476889763791</v>
      </c>
      <c r="E46" s="160" t="str">
        <f>IF(C46&lt;&gt;"",VLOOKUP(C46/25.4,'[1]Compatibility Values'!$D$5:$E$85,2,TRUE),"")</f>
        <v>23/32</v>
      </c>
    </row>
    <row r="47" spans="2:5" ht="15.75" customHeight="1" x14ac:dyDescent="0.2">
      <c r="B47" s="169" t="str">
        <f>IF('[1]Outside Edges'!$A45&lt;&gt;"",'[1]Outside Edges'!$A45,"")</f>
        <v>D43 AM</v>
      </c>
      <c r="C47" s="161">
        <f>IF('[1]Outside Edges'!$B45&lt;&gt;"",'[1]Outside Edges'!$B45,"")</f>
        <v>12.75344321</v>
      </c>
      <c r="D47" s="159">
        <f t="shared" si="0"/>
        <v>0.5021040633858268</v>
      </c>
      <c r="E47" s="160" t="str">
        <f>IF(C47&lt;&gt;"",VLOOKUP(C47/25.4,'[1]Compatibility Values'!$D$5:$E$85,2,TRUE),"")</f>
        <v>1/2</v>
      </c>
    </row>
    <row r="48" spans="2:5" ht="15.75" customHeight="1" x14ac:dyDescent="0.2">
      <c r="B48" s="169" t="str">
        <f>IF('[1]Outside Edges'!$A46&lt;&gt;"",'[1]Outside Edges'!$A46,"")</f>
        <v>D44</v>
      </c>
      <c r="C48" s="161">
        <f>IF('[1]Outside Edges'!$B46&lt;&gt;"",'[1]Outside Edges'!$B46,"")</f>
        <v>0</v>
      </c>
      <c r="D48" s="159">
        <f t="shared" si="0"/>
        <v>0</v>
      </c>
      <c r="E48" s="160" t="s">
        <v>86</v>
      </c>
    </row>
    <row r="49" spans="2:5" ht="15.75" customHeight="1" x14ac:dyDescent="0.2">
      <c r="B49" s="169" t="str">
        <f>IF('[1]Outside Edges'!$A47&lt;&gt;"",'[1]Outside Edges'!$A47,"")</f>
        <v>D45</v>
      </c>
      <c r="C49" s="161">
        <f>IF('[1]Outside Edges'!$B47&lt;&gt;"",'[1]Outside Edges'!$B47,"")</f>
        <v>16.017458659999999</v>
      </c>
      <c r="D49" s="159">
        <f t="shared" si="0"/>
        <v>0.63060860866141732</v>
      </c>
      <c r="E49" s="160" t="str">
        <f>IF(C49&lt;&gt;"",VLOOKUP(C49/25.4,'[1]Compatibility Values'!$D$5:$E$85,2,TRUE),"")</f>
        <v>5/8</v>
      </c>
    </row>
    <row r="50" spans="2:5" ht="15.75" customHeight="1" x14ac:dyDescent="0.2">
      <c r="B50" s="169" t="str">
        <f>IF('[1]Outside Edges'!$A48&lt;&gt;"",'[1]Outside Edges'!$A48,"")</f>
        <v>D46</v>
      </c>
      <c r="C50" s="161">
        <f>IF('[1]Outside Edges'!$B48&lt;&gt;"",'[1]Outside Edges'!$B48,"")</f>
        <v>16.017458659999999</v>
      </c>
      <c r="D50" s="159">
        <f t="shared" si="0"/>
        <v>0.63060860866141732</v>
      </c>
      <c r="E50" s="160" t="str">
        <f>IF(C50&lt;&gt;"",VLOOKUP(C50/25.4,'[1]Compatibility Values'!$D$5:$E$85,2,TRUE),"")</f>
        <v>5/8</v>
      </c>
    </row>
    <row r="51" spans="2:5" ht="15.75" customHeight="1" x14ac:dyDescent="0.2">
      <c r="B51" s="169" t="str">
        <f>IF('[1]Outside Edges'!$A49&lt;&gt;"",'[1]Outside Edges'!$A49,"")</f>
        <v>D47</v>
      </c>
      <c r="C51" s="161">
        <f>IF('[1]Outside Edges'!$B49&lt;&gt;"",'[1]Outside Edges'!$B49,"")</f>
        <v>20.380960000000002</v>
      </c>
      <c r="D51" s="159">
        <f t="shared" si="0"/>
        <v>0.80240000000000011</v>
      </c>
      <c r="E51" s="160" t="str">
        <f>IF(C51&lt;&gt;"",VLOOKUP(C51/25.4,'[1]Compatibility Values'!$D$5:$E$85,2,TRUE),"")</f>
        <v>25/32</v>
      </c>
    </row>
    <row r="52" spans="2:5" ht="15.75" customHeight="1" x14ac:dyDescent="0.2">
      <c r="B52" s="169" t="str">
        <f>IF('[1]Outside Edges'!$A50&lt;&gt;"",'[1]Outside Edges'!$A50,"")</f>
        <v>D48</v>
      </c>
      <c r="C52" s="161">
        <f>IF('[1]Outside Edges'!$B50&lt;&gt;"",'[1]Outside Edges'!$B50,"")</f>
        <v>7.0664743400000001</v>
      </c>
      <c r="D52" s="159">
        <f t="shared" si="0"/>
        <v>0.27820765118110236</v>
      </c>
      <c r="E52" s="160" t="str">
        <f>IF(C52&lt;&gt;"",VLOOKUP(C52/25.4,'[1]Compatibility Values'!$D$5:$E$85,2,TRUE),"")</f>
        <v>1/4</v>
      </c>
    </row>
    <row r="53" spans="2:5" ht="15.75" customHeight="1" x14ac:dyDescent="0.2">
      <c r="B53" s="169" t="str">
        <f>IF('[1]Outside Edges'!$A51&lt;&gt;"",'[1]Outside Edges'!$A51,"")</f>
        <v>D49</v>
      </c>
      <c r="C53" s="161">
        <f>IF('[1]Outside Edges'!$B51&lt;&gt;"",'[1]Outside Edges'!$B51,"")</f>
        <v>17.334400980000002</v>
      </c>
      <c r="D53" s="159">
        <f t="shared" si="0"/>
        <v>0.68245673149606312</v>
      </c>
      <c r="E53" s="160" t="str">
        <f>IF(C53&lt;&gt;"",VLOOKUP(C53/25.4,'[1]Compatibility Values'!$D$5:$E$85,2,TRUE),"")</f>
        <v>21/32</v>
      </c>
    </row>
    <row r="54" spans="2:5" ht="15.75" customHeight="1" x14ac:dyDescent="0.2">
      <c r="B54" s="169" t="str">
        <f>IF('[1]Outside Edges'!$A52&lt;&gt;"",'[1]Outside Edges'!$A52,"")</f>
        <v>D50</v>
      </c>
      <c r="C54" s="161">
        <f>IF('[1]Outside Edges'!$B52&lt;&gt;"",'[1]Outside Edges'!$B52,"")</f>
        <v>10.587453030000001</v>
      </c>
      <c r="D54" s="159">
        <f t="shared" si="0"/>
        <v>0.41682885944881892</v>
      </c>
      <c r="E54" s="160" t="str">
        <f>IF(C54&lt;&gt;"",VLOOKUP(C54/25.4,'[1]Compatibility Values'!$D$5:$E$85,2,TRUE),"")</f>
        <v>13/32</v>
      </c>
    </row>
    <row r="55" spans="2:5" ht="15.75" customHeight="1" x14ac:dyDescent="0.2">
      <c r="B55" s="169" t="str">
        <f>IF('[1]Outside Edges'!$A53&lt;&gt;"",'[1]Outside Edges'!$A53,"")</f>
        <v>D51</v>
      </c>
      <c r="C55" s="161">
        <f>IF('[1]Outside Edges'!$B53&lt;&gt;"",'[1]Outside Edges'!$B53,"")</f>
        <v>3.1749999999999998</v>
      </c>
      <c r="D55" s="159">
        <f t="shared" si="0"/>
        <v>0.125</v>
      </c>
      <c r="E55" s="160" t="str">
        <f>IF(C55&lt;&gt;"",VLOOKUP(C55/25.4,'[1]Compatibility Values'!$D$5:$E$85,2,TRUE),"")</f>
        <v>1/8</v>
      </c>
    </row>
    <row r="56" spans="2:5" ht="15.75" customHeight="1" x14ac:dyDescent="0.2">
      <c r="B56" s="169" t="str">
        <f>IF('[1]Outside Edges'!$A54&lt;&gt;"",'[1]Outside Edges'!$A54,"")</f>
        <v>D52</v>
      </c>
      <c r="C56" s="161">
        <f>IF('[1]Outside Edges'!$B54&lt;&gt;"",'[1]Outside Edges'!$B54,"")</f>
        <v>4.7625000000000002</v>
      </c>
      <c r="D56" s="159">
        <f t="shared" si="0"/>
        <v>0.18750000000000003</v>
      </c>
      <c r="E56" s="160" t="str">
        <f>IF(C56&lt;&gt;"",VLOOKUP(C56/25.4,'[1]Compatibility Values'!$D$5:$E$85,2,TRUE),"")</f>
        <v>3/16</v>
      </c>
    </row>
    <row r="57" spans="2:5" ht="15.75" customHeight="1" x14ac:dyDescent="0.2">
      <c r="B57" s="169" t="str">
        <f>IF('[1]Outside Edges'!$A55&lt;&gt;"",'[1]Outside Edges'!$A55,"")</f>
        <v>D53</v>
      </c>
      <c r="C57" s="161">
        <f>IF('[1]Outside Edges'!$B55&lt;&gt;"",'[1]Outside Edges'!$B55,"")</f>
        <v>7.3848743900000002</v>
      </c>
      <c r="D57" s="159">
        <f t="shared" si="0"/>
        <v>0.29074308622047246</v>
      </c>
      <c r="E57" s="160" t="str">
        <f>IF(C57&lt;&gt;"",VLOOKUP(C57/25.4,'[1]Compatibility Values'!$D$5:$E$85,2,TRUE),"")</f>
        <v>9/32</v>
      </c>
    </row>
    <row r="58" spans="2:5" ht="15.75" customHeight="1" x14ac:dyDescent="0.2">
      <c r="B58" s="169" t="str">
        <f>IF('[1]Outside Edges'!$A56&lt;&gt;"",'[1]Outside Edges'!$A56,"")</f>
        <v>D54</v>
      </c>
      <c r="C58" s="161">
        <f>IF('[1]Outside Edges'!$B56&lt;&gt;"",'[1]Outside Edges'!$B56,"")</f>
        <v>14.2875</v>
      </c>
      <c r="D58" s="159">
        <f t="shared" si="0"/>
        <v>0.5625</v>
      </c>
      <c r="E58" s="160" t="str">
        <f>IF(C58&lt;&gt;"",VLOOKUP(C58/25.4,'[1]Compatibility Values'!$D$5:$E$85,2,TRUE),"")</f>
        <v>9/16</v>
      </c>
    </row>
    <row r="59" spans="2:5" ht="15.75" customHeight="1" x14ac:dyDescent="0.2">
      <c r="B59" s="169" t="str">
        <f>IF('[1]Outside Edges'!$A57&lt;&gt;"",'[1]Outside Edges'!$A57,"")</f>
        <v>D55</v>
      </c>
      <c r="C59" s="161">
        <f>IF('[1]Outside Edges'!$B57&lt;&gt;"",'[1]Outside Edges'!$B57,"")</f>
        <v>24.582487489999998</v>
      </c>
      <c r="D59" s="159">
        <f t="shared" si="0"/>
        <v>0.96781446811023619</v>
      </c>
      <c r="E59" s="160" t="str">
        <f>IF(C59&lt;&gt;"",VLOOKUP(C59/25.4,'[1]Compatibility Values'!$D$5:$E$85,2,TRUE),"")</f>
        <v>15/16</v>
      </c>
    </row>
    <row r="60" spans="2:5" ht="15.75" customHeight="1" x14ac:dyDescent="0.2">
      <c r="B60" s="169" t="str">
        <f>IF('[1]Outside Edges'!$A58&lt;&gt;"",'[1]Outside Edges'!$A58,"")</f>
        <v>D56</v>
      </c>
      <c r="C60" s="161">
        <f>IF('[1]Outside Edges'!$B58&lt;&gt;"",'[1]Outside Edges'!$B58,"")</f>
        <v>7.0868404900000002</v>
      </c>
      <c r="D60" s="159">
        <f t="shared" si="0"/>
        <v>0.27900946811023625</v>
      </c>
      <c r="E60" s="160" t="str">
        <f>IF(C60&lt;&gt;"",VLOOKUP(C60/25.4,'[1]Compatibility Values'!$D$5:$E$85,2,TRUE),"")</f>
        <v>1/4</v>
      </c>
    </row>
    <row r="61" spans="2:5" ht="15.75" customHeight="1" x14ac:dyDescent="0.2">
      <c r="B61" s="169" t="str">
        <f>IF('[1]Outside Edges'!$A59&lt;&gt;"",'[1]Outside Edges'!$A59,"")</f>
        <v>D57</v>
      </c>
      <c r="C61" s="161">
        <f>IF('[1]Outside Edges'!$B59&lt;&gt;"",'[1]Outside Edges'!$B59,"")</f>
        <v>0</v>
      </c>
      <c r="D61" s="159">
        <f t="shared" si="0"/>
        <v>0</v>
      </c>
      <c r="E61" s="160" t="s">
        <v>86</v>
      </c>
    </row>
    <row r="62" spans="2:5" ht="15.75" customHeight="1" x14ac:dyDescent="0.2">
      <c r="B62" s="169" t="str">
        <f>IF('[1]Outside Edges'!$A60&lt;&gt;"",'[1]Outside Edges'!$A60,"")</f>
        <v>D58</v>
      </c>
      <c r="C62" s="161">
        <f>IF('[1]Outside Edges'!$B60&lt;&gt;"",'[1]Outside Edges'!$B60,"")</f>
        <v>9.4593762300000002</v>
      </c>
      <c r="D62" s="159">
        <f t="shared" si="0"/>
        <v>0.37241638700787405</v>
      </c>
      <c r="E62" s="160" t="str">
        <f>IF(C62&lt;&gt;"",VLOOKUP(C62/25.4,'[1]Compatibility Values'!$D$5:$E$85,2,TRUE),"")</f>
        <v>11/32</v>
      </c>
    </row>
    <row r="63" spans="2:5" ht="15.75" customHeight="1" x14ac:dyDescent="0.2">
      <c r="B63" s="169" t="str">
        <f>IF('[1]Outside Edges'!$A61&lt;&gt;"",'[1]Outside Edges'!$A61,"")</f>
        <v>D59</v>
      </c>
      <c r="C63" s="161">
        <f>IF('[1]Outside Edges'!$B61&lt;&gt;"",'[1]Outside Edges'!$B61,"")</f>
        <v>10.48332697</v>
      </c>
      <c r="D63" s="159">
        <f t="shared" si="0"/>
        <v>0.41272940826771659</v>
      </c>
      <c r="E63" s="160" t="str">
        <f>IF(C63&lt;&gt;"",VLOOKUP(C63/25.4,'[1]Compatibility Values'!$D$5:$E$85,2,TRUE),"")</f>
        <v>13/32</v>
      </c>
    </row>
    <row r="64" spans="2:5" ht="15.75" customHeight="1" x14ac:dyDescent="0.2">
      <c r="B64" s="169" t="str">
        <f>IF('[1]Outside Edges'!$A62&lt;&gt;"",'[1]Outside Edges'!$A62,"")</f>
        <v>D60</v>
      </c>
      <c r="C64" s="161">
        <f>IF('[1]Outside Edges'!$B62&lt;&gt;"",'[1]Outside Edges'!$B62,"")</f>
        <v>14.31251761</v>
      </c>
      <c r="D64" s="159">
        <f t="shared" si="0"/>
        <v>0.56348494527559057</v>
      </c>
      <c r="E64" s="160" t="str">
        <f>IF(C64&lt;&gt;"",VLOOKUP(C64/25.4,'[1]Compatibility Values'!$D$5:$E$85,2,TRUE),"")</f>
        <v>9/16</v>
      </c>
    </row>
    <row r="65" spans="2:5" ht="15.75" customHeight="1" x14ac:dyDescent="0.2">
      <c r="B65" s="169" t="str">
        <f>IF('[1]Outside Edges'!$A63&lt;&gt;"",'[1]Outside Edges'!$A63,"")</f>
        <v>D61</v>
      </c>
      <c r="C65" s="161">
        <f>IF('[1]Outside Edges'!$B63&lt;&gt;"",'[1]Outside Edges'!$B63,"")</f>
        <v>0</v>
      </c>
      <c r="D65" s="159">
        <f t="shared" si="0"/>
        <v>0</v>
      </c>
      <c r="E65" s="160" t="s">
        <v>86</v>
      </c>
    </row>
    <row r="66" spans="2:5" ht="15.75" customHeight="1" x14ac:dyDescent="0.2">
      <c r="B66" s="169" t="str">
        <f>IF('[1]Outside Edges'!$A64&lt;&gt;"",'[1]Outside Edges'!$A64,"")</f>
        <v>D62</v>
      </c>
      <c r="C66" s="161">
        <f>IF('[1]Outside Edges'!$B64&lt;&gt;"",'[1]Outside Edges'!$B64,"")</f>
        <v>11.02801328</v>
      </c>
      <c r="D66" s="159">
        <f t="shared" si="0"/>
        <v>0.43417375118110235</v>
      </c>
      <c r="E66" s="160" t="str">
        <f>IF(C66&lt;&gt;"",VLOOKUP(C66/25.4,'[1]Compatibility Values'!$D$5:$E$85,2,TRUE),"")</f>
        <v>13/32</v>
      </c>
    </row>
    <row r="67" spans="2:5" ht="15.75" customHeight="1" x14ac:dyDescent="0.2">
      <c r="B67" s="169" t="str">
        <f>IF('[1]Outside Edges'!$A65&lt;&gt;"",'[1]Outside Edges'!$A65,"")</f>
        <v>D63 AM</v>
      </c>
      <c r="C67" s="161">
        <f>IF('[1]Outside Edges'!$B65&lt;&gt;"",'[1]Outside Edges'!$B65,"")</f>
        <v>5.9999880000000001</v>
      </c>
      <c r="D67" s="159">
        <f t="shared" si="0"/>
        <v>0.23622000000000001</v>
      </c>
      <c r="E67" s="160" t="str">
        <f>IF(C67&lt;&gt;"",VLOOKUP(C67/25.4,'[1]Compatibility Values'!$D$5:$E$85,2,TRUE),"")</f>
        <v>7/32</v>
      </c>
    </row>
    <row r="68" spans="2:5" ht="15.75" customHeight="1" x14ac:dyDescent="0.2">
      <c r="B68" s="169" t="str">
        <f>IF('[1]Outside Edges'!$A66&lt;&gt;"",'[1]Outside Edges'!$A66,"")</f>
        <v>D64 AM</v>
      </c>
      <c r="C68" s="161">
        <f>IF('[1]Outside Edges'!$B66&lt;&gt;"",'[1]Outside Edges'!$B66,"")</f>
        <v>9.9463247900000002</v>
      </c>
      <c r="D68" s="159">
        <f t="shared" si="0"/>
        <v>0.39158759015748035</v>
      </c>
      <c r="E68" s="160" t="str">
        <f>IF(C68&lt;&gt;"",VLOOKUP(C68/25.4,'[1]Compatibility Values'!$D$5:$E$85,2,TRUE),"")</f>
        <v>3/8</v>
      </c>
    </row>
    <row r="69" spans="2:5" ht="15.75" customHeight="1" x14ac:dyDescent="0.2">
      <c r="B69" s="169" t="str">
        <f>IF('[1]Outside Edges'!$A67&lt;&gt;"",'[1]Outside Edges'!$A67,"")</f>
        <v>D65</v>
      </c>
      <c r="C69" s="161">
        <f>IF('[1]Outside Edges'!$B67&lt;&gt;"",'[1]Outside Edges'!$B67,"")</f>
        <v>14.16957339</v>
      </c>
      <c r="D69" s="159">
        <f t="shared" si="0"/>
        <v>0.55785722007874017</v>
      </c>
      <c r="E69" s="160" t="str">
        <f>IF(C69&lt;&gt;"",VLOOKUP(C69/25.4,'[1]Compatibility Values'!$D$5:$E$85,2,TRUE),"")</f>
        <v>17/32</v>
      </c>
    </row>
    <row r="70" spans="2:5" ht="15.75" customHeight="1" x14ac:dyDescent="0.2">
      <c r="B70" s="169" t="str">
        <f>IF('[1]Outside Edges'!$A68&lt;&gt;"",'[1]Outside Edges'!$A68,"")</f>
        <v>D66</v>
      </c>
      <c r="C70" s="161">
        <f>IF('[1]Outside Edges'!$B68&lt;&gt;"",'[1]Outside Edges'!$B68,"")</f>
        <v>0.96532960999999995</v>
      </c>
      <c r="D70" s="159">
        <f t="shared" ref="D70:D133" si="1">C70/25.4</f>
        <v>3.8005102755905511E-2</v>
      </c>
      <c r="E70" s="160" t="str">
        <f>IF(C70&lt;&gt;"",VLOOKUP(C70/25.4,'[1]Compatibility Values'!$D$5:$E$85,2,TRUE),"")</f>
        <v>1/32</v>
      </c>
    </row>
    <row r="71" spans="2:5" ht="15.75" customHeight="1" x14ac:dyDescent="0.2">
      <c r="B71" s="169" t="str">
        <f>IF('[1]Outside Edges'!$A69&lt;&gt;"",'[1]Outside Edges'!$A69,"")</f>
        <v>D67</v>
      </c>
      <c r="C71" s="161">
        <f>IF('[1]Outside Edges'!$B69&lt;&gt;"",'[1]Outside Edges'!$B69,"")</f>
        <v>12.799432619999999</v>
      </c>
      <c r="D71" s="159">
        <f t="shared" si="1"/>
        <v>0.50391467007874013</v>
      </c>
      <c r="E71" s="160" t="str">
        <f>IF(C71&lt;&gt;"",VLOOKUP(C71/25.4,'[1]Compatibility Values'!$D$5:$E$85,2,TRUE),"")</f>
        <v>1/2</v>
      </c>
    </row>
    <row r="72" spans="2:5" ht="15.75" customHeight="1" x14ac:dyDescent="0.2">
      <c r="B72" s="169" t="str">
        <f>IF('[1]Outside Edges'!$A70&lt;&gt;"",'[1]Outside Edges'!$A70,"")</f>
        <v>D68 AM</v>
      </c>
      <c r="C72" s="161">
        <f>IF('[1]Outside Edges'!$B70&lt;&gt;"",'[1]Outside Edges'!$B70,"")</f>
        <v>19.05</v>
      </c>
      <c r="D72" s="159">
        <f t="shared" si="1"/>
        <v>0.75000000000000011</v>
      </c>
      <c r="E72" s="160" t="str">
        <f>IF(C72&lt;&gt;"",VLOOKUP(C72/25.4,'[1]Compatibility Values'!$D$5:$E$85,2,TRUE),"")</f>
        <v>3/4</v>
      </c>
    </row>
    <row r="73" spans="2:5" ht="15.75" customHeight="1" x14ac:dyDescent="0.2">
      <c r="B73" s="169" t="str">
        <f>IF('[1]Outside Edges'!$A71&lt;&gt;"",'[1]Outside Edges'!$A71,"")</f>
        <v>D69</v>
      </c>
      <c r="C73" s="161">
        <f>IF('[1]Outside Edges'!$B71&lt;&gt;"",'[1]Outside Edges'!$B71,"")</f>
        <v>5.0611813400000001</v>
      </c>
      <c r="D73" s="159">
        <f t="shared" si="1"/>
        <v>0.19925910787401577</v>
      </c>
      <c r="E73" s="160" t="str">
        <f>IF(C73&lt;&gt;"",VLOOKUP(C73/25.4,'[1]Compatibility Values'!$D$5:$E$85,2,TRUE),"")</f>
        <v>3/16</v>
      </c>
    </row>
    <row r="74" spans="2:5" ht="15.75" customHeight="1" x14ac:dyDescent="0.2">
      <c r="B74" s="169" t="str">
        <f>IF('[1]Outside Edges'!$A72&lt;&gt;"",'[1]Outside Edges'!$A72,"")</f>
        <v>D70</v>
      </c>
      <c r="C74" s="161">
        <f>IF('[1]Outside Edges'!$B72&lt;&gt;"",'[1]Outside Edges'!$B72,"")</f>
        <v>15</v>
      </c>
      <c r="D74" s="159">
        <f t="shared" si="1"/>
        <v>0.59055118110236227</v>
      </c>
      <c r="E74" s="160" t="str">
        <f>IF(C74&lt;&gt;"",VLOOKUP(C74/25.4,'[1]Compatibility Values'!$D$5:$E$85,2,TRUE),"")</f>
        <v>9/16</v>
      </c>
    </row>
    <row r="75" spans="2:5" ht="15.75" customHeight="1" x14ac:dyDescent="0.2">
      <c r="B75" s="169" t="str">
        <f>IF('[1]Outside Edges'!$A73&lt;&gt;"",'[1]Outside Edges'!$A73,"")</f>
        <v>D71</v>
      </c>
      <c r="C75" s="161">
        <f>IF('[1]Outside Edges'!$B73&lt;&gt;"",'[1]Outside Edges'!$B73,"")</f>
        <v>17.01870868</v>
      </c>
      <c r="D75" s="159">
        <f t="shared" si="1"/>
        <v>0.6700279007874016</v>
      </c>
      <c r="E75" s="160" t="str">
        <f>IF(C75&lt;&gt;"",VLOOKUP(C75/25.4,'[1]Compatibility Values'!$D$5:$E$85,2,TRUE),"")</f>
        <v>21/32</v>
      </c>
    </row>
    <row r="76" spans="2:5" ht="15.75" customHeight="1" x14ac:dyDescent="0.2">
      <c r="B76" s="169" t="str">
        <f>IF('[1]Outside Edges'!$A74&lt;&gt;"",'[1]Outside Edges'!$A74,"")</f>
        <v>D72</v>
      </c>
      <c r="C76" s="161">
        <f>IF('[1]Outside Edges'!$B74&lt;&gt;"",'[1]Outside Edges'!$B74,"")</f>
        <v>36.273979009999998</v>
      </c>
      <c r="D76" s="159">
        <f t="shared" si="1"/>
        <v>1.4281094098425198</v>
      </c>
      <c r="E76" s="160" t="str">
        <f>IF(C76&lt;&gt;"",VLOOKUP(C76/25.4,'[1]Compatibility Values'!$D$5:$E$85,2,TRUE),"")</f>
        <v>1 13/32</v>
      </c>
    </row>
    <row r="77" spans="2:5" ht="15.75" customHeight="1" x14ac:dyDescent="0.2">
      <c r="B77" s="169" t="str">
        <f>IF('[1]Outside Edges'!$A75&lt;&gt;"",'[1]Outside Edges'!$A75,"")</f>
        <v>D73</v>
      </c>
      <c r="C77" s="161">
        <f>IF('[1]Outside Edges'!$B75&lt;&gt;"",'[1]Outside Edges'!$B75,"")</f>
        <v>28.574999999999999</v>
      </c>
      <c r="D77" s="159">
        <f t="shared" si="1"/>
        <v>1.125</v>
      </c>
      <c r="E77" s="160" t="str">
        <f>IF(C77&lt;&gt;"",VLOOKUP(C77/25.4,'[1]Compatibility Values'!$D$5:$E$85,2,TRUE),"")</f>
        <v>1 1/8</v>
      </c>
    </row>
    <row r="78" spans="2:5" ht="15.75" customHeight="1" x14ac:dyDescent="0.2">
      <c r="B78" s="169" t="str">
        <f>IF('[1]Outside Edges'!$A76&lt;&gt;"",'[1]Outside Edges'!$A76,"")</f>
        <v>D74</v>
      </c>
      <c r="C78" s="161">
        <f>IF('[1]Outside Edges'!$B76&lt;&gt;"",'[1]Outside Edges'!$B76,"")</f>
        <v>20.637499999999999</v>
      </c>
      <c r="D78" s="159">
        <f t="shared" si="1"/>
        <v>0.8125</v>
      </c>
      <c r="E78" s="160" t="str">
        <f>IF(C78&lt;&gt;"",VLOOKUP(C78/25.4,'[1]Compatibility Values'!$D$5:$E$85,2,TRUE),"")</f>
        <v>13/16</v>
      </c>
    </row>
    <row r="79" spans="2:5" ht="15.75" customHeight="1" x14ac:dyDescent="0.2">
      <c r="B79" s="169" t="str">
        <f>IF('[1]Outside Edges'!$A77&lt;&gt;"",'[1]Outside Edges'!$A77,"")</f>
        <v>D75</v>
      </c>
      <c r="C79" s="161">
        <f>IF('[1]Outside Edges'!$B77&lt;&gt;"",'[1]Outside Edges'!$B77,"")</f>
        <v>6.35</v>
      </c>
      <c r="D79" s="159">
        <f t="shared" si="1"/>
        <v>0.25</v>
      </c>
      <c r="E79" s="160" t="str">
        <f>IF(C79&lt;&gt;"",VLOOKUP(C79/25.4,'[1]Compatibility Values'!$D$5:$E$85,2,TRUE),"")</f>
        <v>1/4</v>
      </c>
    </row>
    <row r="80" spans="2:5" ht="15.75" customHeight="1" x14ac:dyDescent="0.2">
      <c r="B80" s="169" t="str">
        <f>IF('[1]Outside Edges'!$A78&lt;&gt;"",'[1]Outside Edges'!$A78,"")</f>
        <v>D76</v>
      </c>
      <c r="C80" s="161">
        <f>IF('[1]Outside Edges'!$B78&lt;&gt;"",'[1]Outside Edges'!$B78,"")</f>
        <v>15.875</v>
      </c>
      <c r="D80" s="159">
        <f t="shared" si="1"/>
        <v>0.625</v>
      </c>
      <c r="E80" s="160" t="str">
        <f>IF(C80&lt;&gt;"",VLOOKUP(C80/25.4,'[1]Compatibility Values'!$D$5:$E$85,2,TRUE),"")</f>
        <v>5/8</v>
      </c>
    </row>
    <row r="81" spans="2:5" ht="15.75" customHeight="1" x14ac:dyDescent="0.2">
      <c r="B81" s="169" t="str">
        <f>IF('[1]Outside Edges'!$A79&lt;&gt;"",'[1]Outside Edges'!$A79,"")</f>
        <v>D77</v>
      </c>
      <c r="C81" s="161">
        <f>IF('[1]Outside Edges'!$B79&lt;&gt;"",'[1]Outside Edges'!$B79,"")</f>
        <v>14.31925</v>
      </c>
      <c r="D81" s="159">
        <f t="shared" si="1"/>
        <v>0.56375000000000008</v>
      </c>
      <c r="E81" s="160" t="str">
        <f>IF(C81&lt;&gt;"",VLOOKUP(C81/25.4,'[1]Compatibility Values'!$D$5:$E$85,2,TRUE),"")</f>
        <v>9/16</v>
      </c>
    </row>
    <row r="82" spans="2:5" ht="15.75" customHeight="1" x14ac:dyDescent="0.2">
      <c r="B82" s="169" t="str">
        <f>IF('[1]Outside Edges'!$A80&lt;&gt;"",'[1]Outside Edges'!$A80,"")</f>
        <v>D78</v>
      </c>
      <c r="C82" s="161">
        <f>IF('[1]Outside Edges'!$B80&lt;&gt;"",'[1]Outside Edges'!$B80,"")</f>
        <v>11.53922</v>
      </c>
      <c r="D82" s="159">
        <f t="shared" si="1"/>
        <v>0.45430000000000004</v>
      </c>
      <c r="E82" s="160" t="str">
        <f>IF(C82&lt;&gt;"",VLOOKUP(C82/25.4,'[1]Compatibility Values'!$D$5:$E$85,2,TRUE),"")</f>
        <v>7/16</v>
      </c>
    </row>
    <row r="83" spans="2:5" ht="15.75" customHeight="1" x14ac:dyDescent="0.2">
      <c r="B83" s="169" t="str">
        <f>IF('[1]Outside Edges'!$A81&lt;&gt;"",'[1]Outside Edges'!$A81,"")</f>
        <v>D79</v>
      </c>
      <c r="C83" s="161">
        <f>IF('[1]Outside Edges'!$B81&lt;&gt;"",'[1]Outside Edges'!$B81,"")</f>
        <v>12.7</v>
      </c>
      <c r="D83" s="159">
        <f t="shared" si="1"/>
        <v>0.5</v>
      </c>
      <c r="E83" s="160" t="str">
        <f>IF(C83&lt;&gt;"",VLOOKUP(C83/25.4,'[1]Compatibility Values'!$D$5:$E$85,2,TRUE),"")</f>
        <v>1/2</v>
      </c>
    </row>
    <row r="84" spans="2:5" ht="15.75" customHeight="1" x14ac:dyDescent="0.2">
      <c r="B84" s="169" t="str">
        <f>IF('[1]Outside Edges'!$A82&lt;&gt;"",'[1]Outside Edges'!$A82,"")</f>
        <v>D80 AM</v>
      </c>
      <c r="C84" s="161">
        <f>IF('[1]Outside Edges'!$B82&lt;&gt;"",'[1]Outside Edges'!$B82,"")</f>
        <v>12.7</v>
      </c>
      <c r="D84" s="159">
        <f t="shared" si="1"/>
        <v>0.5</v>
      </c>
      <c r="E84" s="160" t="str">
        <f>IF(C84&lt;&gt;"",VLOOKUP(C84/25.4,'[1]Compatibility Values'!$D$5:$E$85,2,TRUE),"")</f>
        <v>1/2</v>
      </c>
    </row>
    <row r="85" spans="2:5" ht="15.75" customHeight="1" x14ac:dyDescent="0.2">
      <c r="B85" s="169" t="str">
        <f>IF('[1]Outside Edges'!$A83&lt;&gt;"",'[1]Outside Edges'!$A83,"")</f>
        <v>D81</v>
      </c>
      <c r="C85" s="161">
        <f>IF('[1]Outside Edges'!$B83&lt;&gt;"",'[1]Outside Edges'!$B83,"")</f>
        <v>9.7039204199999993</v>
      </c>
      <c r="D85" s="159">
        <f t="shared" si="1"/>
        <v>0.38204411102362207</v>
      </c>
      <c r="E85" s="160" t="str">
        <f>IF(C85&lt;&gt;"",VLOOKUP(C85/25.4,'[1]Compatibility Values'!$D$5:$E$85,2,TRUE),"")</f>
        <v>3/8</v>
      </c>
    </row>
    <row r="86" spans="2:5" ht="15.75" customHeight="1" x14ac:dyDescent="0.2">
      <c r="B86" s="169" t="str">
        <f>IF('[1]Outside Edges'!$A84&lt;&gt;"",'[1]Outside Edges'!$A84,"")</f>
        <v>D82</v>
      </c>
      <c r="C86" s="161">
        <f>IF('[1]Outside Edges'!$B84&lt;&gt;"",'[1]Outside Edges'!$B84,"")</f>
        <v>6.7468750000000002</v>
      </c>
      <c r="D86" s="159">
        <f t="shared" si="1"/>
        <v>0.265625</v>
      </c>
      <c r="E86" s="160" t="str">
        <f>IF(C86&lt;&gt;"",VLOOKUP(C86/25.4,'[1]Compatibility Values'!$D$5:$E$85,2,TRUE),"")</f>
        <v>1/4</v>
      </c>
    </row>
    <row r="87" spans="2:5" ht="15.75" customHeight="1" x14ac:dyDescent="0.2">
      <c r="B87" s="169" t="str">
        <f>IF('[1]Outside Edges'!$A85&lt;&gt;"",'[1]Outside Edges'!$A85,"")</f>
        <v>D83 AM</v>
      </c>
      <c r="C87" s="161">
        <f>IF('[1]Outside Edges'!$B85&lt;&gt;"",'[1]Outside Edges'!$B85,"")</f>
        <v>14.051990849999999</v>
      </c>
      <c r="D87" s="159">
        <f t="shared" si="1"/>
        <v>0.55322798622047242</v>
      </c>
      <c r="E87" s="160" t="str">
        <f>IF(C87&lt;&gt;"",VLOOKUP(C87/25.4,'[1]Compatibility Values'!$D$5:$E$85,2,TRUE),"")</f>
        <v>17/32</v>
      </c>
    </row>
    <row r="88" spans="2:5" ht="15.75" customHeight="1" x14ac:dyDescent="0.2">
      <c r="B88" s="169" t="str">
        <f>IF('[1]Outside Edges'!$A86&lt;&gt;"",'[1]Outside Edges'!$A86,"")</f>
        <v>D84</v>
      </c>
      <c r="C88" s="161">
        <f>IF('[1]Outside Edges'!$B86&lt;&gt;"",'[1]Outside Edges'!$B86,"")</f>
        <v>15.875</v>
      </c>
      <c r="D88" s="159">
        <f t="shared" si="1"/>
        <v>0.625</v>
      </c>
      <c r="E88" s="160" t="str">
        <f>IF(C88&lt;&gt;"",VLOOKUP(C88/25.4,'[1]Compatibility Values'!$D$5:$E$85,2,TRUE),"")</f>
        <v>5/8</v>
      </c>
    </row>
    <row r="89" spans="2:5" ht="15.75" customHeight="1" x14ac:dyDescent="0.2">
      <c r="B89" s="169" t="str">
        <f>IF('[1]Outside Edges'!$A87&lt;&gt;"",'[1]Outside Edges'!$A87,"")</f>
        <v>D85</v>
      </c>
      <c r="C89" s="161">
        <f>IF('[1]Outside Edges'!$B87&lt;&gt;"",'[1]Outside Edges'!$B87,"")</f>
        <v>3.99999708</v>
      </c>
      <c r="D89" s="159">
        <f t="shared" si="1"/>
        <v>0.15748020000000001</v>
      </c>
      <c r="E89" s="160" t="str">
        <f>IF(C89&lt;&gt;"",VLOOKUP(C89/25.4,'[1]Compatibility Values'!$D$5:$E$85,2,TRUE),"")</f>
        <v>5/32</v>
      </c>
    </row>
    <row r="90" spans="2:5" ht="15.75" customHeight="1" x14ac:dyDescent="0.2">
      <c r="B90" s="169" t="str">
        <f>IF('[1]Outside Edges'!$A88&lt;&gt;"",'[1]Outside Edges'!$A88,"")</f>
        <v>D86 AM</v>
      </c>
      <c r="C90" s="161">
        <f>IF('[1]Outside Edges'!$B88&lt;&gt;"",'[1]Outside Edges'!$B88,"")</f>
        <v>14.02344321</v>
      </c>
      <c r="D90" s="159">
        <f t="shared" si="1"/>
        <v>0.55210406338582685</v>
      </c>
      <c r="E90" s="160" t="str">
        <f>IF(C90&lt;&gt;"",VLOOKUP(C90/25.4,'[1]Compatibility Values'!$D$5:$E$85,2,TRUE),"")</f>
        <v>17/32</v>
      </c>
    </row>
    <row r="91" spans="2:5" ht="15.75" customHeight="1" x14ac:dyDescent="0.2">
      <c r="B91" s="169" t="str">
        <f>IF('[1]Outside Edges'!$A89&lt;&gt;"",'[1]Outside Edges'!$A89,"")</f>
        <v>D87</v>
      </c>
      <c r="C91" s="161">
        <f>IF('[1]Outside Edges'!$B89&lt;&gt;"",'[1]Outside Edges'!$B89,"")</f>
        <v>10.31875</v>
      </c>
      <c r="D91" s="159">
        <f t="shared" si="1"/>
        <v>0.40625</v>
      </c>
      <c r="E91" s="160" t="str">
        <f>IF(C91&lt;&gt;"",VLOOKUP(C91/25.4,'[1]Compatibility Values'!$D$5:$E$85,2,TRUE),"")</f>
        <v>13/32</v>
      </c>
    </row>
    <row r="92" spans="2:5" ht="15.75" customHeight="1" x14ac:dyDescent="0.2">
      <c r="B92" s="169" t="str">
        <f>IF('[1]Outside Edges'!$A90&lt;&gt;"",'[1]Outside Edges'!$A90,"")</f>
        <v>D88</v>
      </c>
      <c r="C92" s="161">
        <f>IF('[1]Outside Edges'!$B90&lt;&gt;"",'[1]Outside Edges'!$B90,"")</f>
        <v>15.875</v>
      </c>
      <c r="D92" s="159">
        <f t="shared" si="1"/>
        <v>0.625</v>
      </c>
      <c r="E92" s="160" t="str">
        <f>IF(C92&lt;&gt;"",VLOOKUP(C92/25.4,'[1]Compatibility Values'!$D$5:$E$85,2,TRUE),"")</f>
        <v>5/8</v>
      </c>
    </row>
    <row r="93" spans="2:5" ht="15.75" customHeight="1" x14ac:dyDescent="0.2">
      <c r="B93" s="169" t="str">
        <f>IF('[1]Outside Edges'!$A91&lt;&gt;"",'[1]Outside Edges'!$A91,"")</f>
        <v>D89</v>
      </c>
      <c r="C93" s="161">
        <f>IF('[1]Outside Edges'!$B91&lt;&gt;"",'[1]Outside Edges'!$B91,"")</f>
        <v>8.1612954200000001</v>
      </c>
      <c r="D93" s="159">
        <f t="shared" si="1"/>
        <v>0.32131084330708665</v>
      </c>
      <c r="E93" s="160" t="str">
        <f>IF(C93&lt;&gt;"",VLOOKUP(C93/25.4,'[1]Compatibility Values'!$D$5:$E$85,2,TRUE),"")</f>
        <v>5/16</v>
      </c>
    </row>
    <row r="94" spans="2:5" ht="15.75" customHeight="1" x14ac:dyDescent="0.2">
      <c r="B94" s="169" t="str">
        <f>IF('[1]Outside Edges'!$A92&lt;&gt;"",'[1]Outside Edges'!$A92,"")</f>
        <v>D90</v>
      </c>
      <c r="C94" s="161">
        <f>IF('[1]Outside Edges'!$B92&lt;&gt;"",'[1]Outside Edges'!$B92,"")</f>
        <v>12.167308480000001</v>
      </c>
      <c r="D94" s="159">
        <f t="shared" si="1"/>
        <v>0.47902789291338588</v>
      </c>
      <c r="E94" s="160" t="str">
        <f>IF(C94&lt;&gt;"",VLOOKUP(C94/25.4,'[1]Compatibility Values'!$D$5:$E$85,2,TRUE),"")</f>
        <v>15/32</v>
      </c>
    </row>
    <row r="95" spans="2:5" ht="15.75" customHeight="1" x14ac:dyDescent="0.2">
      <c r="B95" s="169" t="str">
        <f>IF('[1]Outside Edges'!$A93&lt;&gt;"",'[1]Outside Edges'!$A93,"")</f>
        <v>D91 AM</v>
      </c>
      <c r="C95" s="161">
        <f>IF('[1]Outside Edges'!$B93&lt;&gt;"",'[1]Outside Edges'!$B93,"")</f>
        <v>17.519418300000002</v>
      </c>
      <c r="D95" s="159">
        <f t="shared" si="1"/>
        <v>0.68974087795275596</v>
      </c>
      <c r="E95" s="160" t="str">
        <f>IF(C95&lt;&gt;"",VLOOKUP(C95/25.4,'[1]Compatibility Values'!$D$5:$E$85,2,TRUE),"")</f>
        <v>11/16</v>
      </c>
    </row>
    <row r="96" spans="2:5" ht="15.75" customHeight="1" x14ac:dyDescent="0.2">
      <c r="B96" s="169" t="str">
        <f>IF('[1]Outside Edges'!$A94&lt;&gt;"",'[1]Outside Edges'!$A94,"")</f>
        <v>D92</v>
      </c>
      <c r="C96" s="161">
        <f>IF('[1]Outside Edges'!$B94&lt;&gt;"",'[1]Outside Edges'!$B94,"")</f>
        <v>3.6700046899999998</v>
      </c>
      <c r="D96" s="159">
        <f t="shared" si="1"/>
        <v>0.14448837362204725</v>
      </c>
      <c r="E96" s="160" t="str">
        <f>IF(C96&lt;&gt;"",VLOOKUP(C96/25.4,'[1]Compatibility Values'!$D$5:$E$85,2,TRUE),"")</f>
        <v>1/8</v>
      </c>
    </row>
    <row r="97" spans="2:5" ht="15.75" customHeight="1" x14ac:dyDescent="0.2">
      <c r="B97" s="169" t="str">
        <f>IF('[1]Outside Edges'!$A95&lt;&gt;"",'[1]Outside Edges'!$A95,"")</f>
        <v>D93</v>
      </c>
      <c r="C97" s="161">
        <f>IF('[1]Outside Edges'!$B95&lt;&gt;"",'[1]Outside Edges'!$B95,"")</f>
        <v>12.7</v>
      </c>
      <c r="D97" s="159">
        <f t="shared" si="1"/>
        <v>0.5</v>
      </c>
      <c r="E97" s="160" t="str">
        <f>IF(C97&lt;&gt;"",VLOOKUP(C97/25.4,'[1]Compatibility Values'!$D$5:$E$85,2,TRUE),"")</f>
        <v>1/2</v>
      </c>
    </row>
    <row r="98" spans="2:5" ht="15.75" customHeight="1" x14ac:dyDescent="0.2">
      <c r="B98" s="169" t="str">
        <f>IF('[1]Outside Edges'!$A96&lt;&gt;"",'[1]Outside Edges'!$A96,"")</f>
        <v>D94 AM</v>
      </c>
      <c r="C98" s="161">
        <f>IF('[1]Outside Edges'!$B96&lt;&gt;"",'[1]Outside Edges'!$B96,"")</f>
        <v>19.34221252</v>
      </c>
      <c r="D98" s="159">
        <f t="shared" si="1"/>
        <v>0.76150442992125988</v>
      </c>
      <c r="E98" s="160" t="str">
        <f>IF(C98&lt;&gt;"",VLOOKUP(C98/25.4,'[1]Compatibility Values'!$D$5:$E$85,2,TRUE),"")</f>
        <v>3/4</v>
      </c>
    </row>
    <row r="99" spans="2:5" ht="15.75" customHeight="1" x14ac:dyDescent="0.2">
      <c r="B99" s="169" t="str">
        <f>IF('[1]Outside Edges'!$A97&lt;&gt;"",'[1]Outside Edges'!$A97,"")</f>
        <v>D95</v>
      </c>
      <c r="C99" s="161">
        <f>IF('[1]Outside Edges'!$B97&lt;&gt;"",'[1]Outside Edges'!$B97,"")</f>
        <v>13.832518009999999</v>
      </c>
      <c r="D99" s="159">
        <f t="shared" si="1"/>
        <v>0.54458732322834646</v>
      </c>
      <c r="E99" s="160" t="str">
        <f>IF(C99&lt;&gt;"",VLOOKUP(C99/25.4,'[1]Compatibility Values'!$D$5:$E$85,2,TRUE),"")</f>
        <v>17/32</v>
      </c>
    </row>
    <row r="100" spans="2:5" ht="15.75" customHeight="1" x14ac:dyDescent="0.2">
      <c r="B100" s="169" t="str">
        <f>IF('[1]Outside Edges'!$A98&lt;&gt;"",'[1]Outside Edges'!$A98,"")</f>
        <v>D96</v>
      </c>
      <c r="C100" s="161">
        <f>IF('[1]Outside Edges'!$B98&lt;&gt;"",'[1]Outside Edges'!$B98,"")</f>
        <v>6.0727530099999996</v>
      </c>
      <c r="D100" s="159">
        <f t="shared" si="1"/>
        <v>0.23908476417322835</v>
      </c>
      <c r="E100" s="160" t="str">
        <f>IF(C100&lt;&gt;"",VLOOKUP(C100/25.4,'[1]Compatibility Values'!$D$5:$E$85,2,TRUE),"")</f>
        <v>7/32</v>
      </c>
    </row>
    <row r="101" spans="2:5" ht="15.75" customHeight="1" x14ac:dyDescent="0.2">
      <c r="B101" s="169" t="str">
        <f>IF('[1]Outside Edges'!$A99&lt;&gt;"",'[1]Outside Edges'!$A99,"")</f>
        <v>D97</v>
      </c>
      <c r="C101" s="161">
        <f>IF('[1]Outside Edges'!$B99&lt;&gt;"",'[1]Outside Edges'!$B99,"")</f>
        <v>4.5545647599999999</v>
      </c>
      <c r="D101" s="159">
        <f t="shared" si="1"/>
        <v>0.17931357322834646</v>
      </c>
      <c r="E101" s="160" t="str">
        <f>IF(C101&lt;&gt;"",VLOOKUP(C101/25.4,'[1]Compatibility Values'!$D$5:$E$85,2,TRUE),"")</f>
        <v>5/32</v>
      </c>
    </row>
    <row r="102" spans="2:5" ht="15.75" customHeight="1" x14ac:dyDescent="0.2">
      <c r="B102" s="169" t="str">
        <f>IF('[1]Outside Edges'!$A100&lt;&gt;"",'[1]Outside Edges'!$A100,"")</f>
        <v>D98</v>
      </c>
      <c r="C102" s="161">
        <f>IF('[1]Outside Edges'!$B100&lt;&gt;"",'[1]Outside Edges'!$B100,"")</f>
        <v>3.1749999999999998</v>
      </c>
      <c r="D102" s="159">
        <f t="shared" si="1"/>
        <v>0.125</v>
      </c>
      <c r="E102" s="160" t="str">
        <f>IF(C102&lt;&gt;"",VLOOKUP(C102/25.4,'[1]Compatibility Values'!$D$5:$E$85,2,TRUE),"")</f>
        <v>1/8</v>
      </c>
    </row>
    <row r="103" spans="2:5" ht="15.75" customHeight="1" x14ac:dyDescent="0.2">
      <c r="B103" s="169" t="str">
        <f>IF('[1]Outside Edges'!$A101&lt;&gt;"",'[1]Outside Edges'!$A101,"")</f>
        <v>D99 AM</v>
      </c>
      <c r="C103" s="161">
        <f>IF('[1]Outside Edges'!$B101&lt;&gt;"",'[1]Outside Edges'!$B101,"")</f>
        <v>17.608402890000001</v>
      </c>
      <c r="D103" s="159">
        <f t="shared" si="1"/>
        <v>0.6932442082677166</v>
      </c>
      <c r="E103" s="160" t="str">
        <f>IF(C103&lt;&gt;"",VLOOKUP(C103/25.4,'[1]Compatibility Values'!$D$5:$E$85,2,TRUE),"")</f>
        <v>11/16</v>
      </c>
    </row>
    <row r="104" spans="2:5" ht="15.75" customHeight="1" x14ac:dyDescent="0.2">
      <c r="B104" s="169" t="str">
        <f>IF('[1]Outside Edges'!$A102&lt;&gt;"",'[1]Outside Edges'!$A102,"")</f>
        <v>D100 AM</v>
      </c>
      <c r="C104" s="161">
        <f>IF('[1]Outside Edges'!$B102&lt;&gt;"",'[1]Outside Edges'!$B102,"")</f>
        <v>21.99999918</v>
      </c>
      <c r="D104" s="159">
        <f t="shared" si="1"/>
        <v>0.86614170000000001</v>
      </c>
      <c r="E104" s="160" t="str">
        <f>IF(C104&lt;&gt;"",VLOOKUP(C104/25.4,'[1]Compatibility Values'!$D$5:$E$85,2,TRUE),"")</f>
        <v>27/32</v>
      </c>
    </row>
    <row r="105" spans="2:5" ht="15.75" customHeight="1" x14ac:dyDescent="0.2">
      <c r="B105" s="169" t="str">
        <f>IF('[1]Outside Edges'!$A103&lt;&gt;"",'[1]Outside Edges'!$A103,"")</f>
        <v>D101</v>
      </c>
      <c r="C105" s="161">
        <f>IF('[1]Outside Edges'!$B103&lt;&gt;"",'[1]Outside Edges'!$B103,"")</f>
        <v>12.7</v>
      </c>
      <c r="D105" s="159">
        <f t="shared" si="1"/>
        <v>0.5</v>
      </c>
      <c r="E105" s="160" t="str">
        <f>IF(C105&lt;&gt;"",VLOOKUP(C105/25.4,'[1]Compatibility Values'!$D$5:$E$85,2,TRUE),"")</f>
        <v>1/2</v>
      </c>
    </row>
    <row r="106" spans="2:5" ht="15.75" customHeight="1" x14ac:dyDescent="0.2">
      <c r="B106" s="169" t="str">
        <f>IF('[1]Outside Edges'!$A104&lt;&gt;"",'[1]Outside Edges'!$A104,"")</f>
        <v>D102</v>
      </c>
      <c r="C106" s="161">
        <f>IF('[1]Outside Edges'!$B104&lt;&gt;"",'[1]Outside Edges'!$B104,"")</f>
        <v>7.1437499999999998</v>
      </c>
      <c r="D106" s="159">
        <f t="shared" si="1"/>
        <v>0.28125</v>
      </c>
      <c r="E106" s="160" t="str">
        <f>IF(C106&lt;&gt;"",VLOOKUP(C106/25.4,'[1]Compatibility Values'!$D$5:$E$85,2,TRUE),"")</f>
        <v>9/32</v>
      </c>
    </row>
    <row r="107" spans="2:5" ht="15.75" customHeight="1" x14ac:dyDescent="0.2">
      <c r="B107" s="169" t="str">
        <f>IF('[1]Outside Edges'!$A105&lt;&gt;"",'[1]Outside Edges'!$A105,"")</f>
        <v>D103 AM</v>
      </c>
      <c r="C107" s="161">
        <f>IF('[1]Outside Edges'!$B105&lt;&gt;"",'[1]Outside Edges'!$B105,"")</f>
        <v>19.131610770000002</v>
      </c>
      <c r="D107" s="159">
        <f t="shared" si="1"/>
        <v>0.75321302244094501</v>
      </c>
      <c r="E107" s="160" t="str">
        <f>IF(C107&lt;&gt;"",VLOOKUP(C107/25.4,'[1]Compatibility Values'!$D$5:$E$85,2,TRUE),"")</f>
        <v>3/4</v>
      </c>
    </row>
    <row r="108" spans="2:5" ht="15.75" customHeight="1" x14ac:dyDescent="0.2">
      <c r="B108" s="169" t="str">
        <f>IF('[1]Outside Edges'!$A106&lt;&gt;"",'[1]Outside Edges'!$A106,"")</f>
        <v>D104</v>
      </c>
      <c r="C108" s="161">
        <f>IF('[1]Outside Edges'!$B106&lt;&gt;"",'[1]Outside Edges'!$B106,"")</f>
        <v>10.672197199999999</v>
      </c>
      <c r="D108" s="159">
        <f t="shared" si="1"/>
        <v>0.42016524409448819</v>
      </c>
      <c r="E108" s="160" t="str">
        <f>IF(C108&lt;&gt;"",VLOOKUP(C108/25.4,'[1]Compatibility Values'!$D$5:$E$85,2,TRUE),"")</f>
        <v>13/32</v>
      </c>
    </row>
    <row r="109" spans="2:5" ht="15.75" customHeight="1" x14ac:dyDescent="0.2">
      <c r="B109" s="169" t="str">
        <f>IF('[1]Outside Edges'!$A107&lt;&gt;"",'[1]Outside Edges'!$A107,"")</f>
        <v>D105</v>
      </c>
      <c r="C109" s="161">
        <f>IF('[1]Outside Edges'!$B107&lt;&gt;"",'[1]Outside Edges'!$B107,"")</f>
        <v>3.99999708</v>
      </c>
      <c r="D109" s="159">
        <f t="shared" si="1"/>
        <v>0.15748020000000001</v>
      </c>
      <c r="E109" s="160" t="str">
        <f>IF(C109&lt;&gt;"",VLOOKUP(C109/25.4,'[1]Compatibility Values'!$D$5:$E$85,2,TRUE),"")</f>
        <v>5/32</v>
      </c>
    </row>
    <row r="110" spans="2:5" ht="15.75" customHeight="1" x14ac:dyDescent="0.2">
      <c r="B110" s="169" t="str">
        <f>IF('[1]Outside Edges'!$A108&lt;&gt;"",'[1]Outside Edges'!$A108,"")</f>
        <v>D106 AM</v>
      </c>
      <c r="C110" s="161">
        <f>IF('[1]Outside Edges'!$B108&lt;&gt;"",'[1]Outside Edges'!$B108,"")</f>
        <v>6.3999201699999997</v>
      </c>
      <c r="D110" s="159">
        <f t="shared" si="1"/>
        <v>0.25196536102362205</v>
      </c>
      <c r="E110" s="160" t="str">
        <f>IF(C110&lt;&gt;"",VLOOKUP(C110/25.4,'[1]Compatibility Values'!$D$5:$E$85,2,TRUE),"")</f>
        <v>1/4</v>
      </c>
    </row>
    <row r="111" spans="2:5" ht="15.75" customHeight="1" x14ac:dyDescent="0.2">
      <c r="B111" s="169" t="str">
        <f>IF('[1]Outside Edges'!$A109&lt;&gt;"",'[1]Outside Edges'!$A109,"")</f>
        <v>D107</v>
      </c>
      <c r="C111" s="161">
        <f>IF('[1]Outside Edges'!$B109&lt;&gt;"",'[1]Outside Edges'!$B109,"")</f>
        <v>15.875</v>
      </c>
      <c r="D111" s="159">
        <f t="shared" si="1"/>
        <v>0.625</v>
      </c>
      <c r="E111" s="160" t="str">
        <f>IF(C111&lt;&gt;"",VLOOKUP(C111/25.4,'[1]Compatibility Values'!$D$5:$E$85,2,TRUE),"")</f>
        <v>5/8</v>
      </c>
    </row>
    <row r="112" spans="2:5" ht="15.75" customHeight="1" x14ac:dyDescent="0.2">
      <c r="B112" s="169" t="str">
        <f>IF('[1]Outside Edges'!$A110&lt;&gt;"",'[1]Outside Edges'!$A110,"")</f>
        <v>D108</v>
      </c>
      <c r="C112" s="161">
        <f>IF('[1]Outside Edges'!$B110&lt;&gt;"",'[1]Outside Edges'!$B110,"")</f>
        <v>7.0664743400000001</v>
      </c>
      <c r="D112" s="159">
        <f t="shared" si="1"/>
        <v>0.27820765118110236</v>
      </c>
      <c r="E112" s="160" t="str">
        <f>IF(C112&lt;&gt;"",VLOOKUP(C112/25.4,'[1]Compatibility Values'!$D$5:$E$85,2,TRUE),"")</f>
        <v>1/4</v>
      </c>
    </row>
    <row r="113" spans="2:5" ht="15.75" customHeight="1" x14ac:dyDescent="0.2">
      <c r="B113" s="169" t="str">
        <f>IF('[1]Outside Edges'!$A111&lt;&gt;"",'[1]Outside Edges'!$A111,"")</f>
        <v>D109</v>
      </c>
      <c r="C113" s="161">
        <f>IF('[1]Outside Edges'!$B111&lt;&gt;"",'[1]Outside Edges'!$B111,"")</f>
        <v>3.1749999999999998</v>
      </c>
      <c r="D113" s="159">
        <f t="shared" si="1"/>
        <v>0.125</v>
      </c>
      <c r="E113" s="160" t="str">
        <f>IF(C113&lt;&gt;"",VLOOKUP(C113/25.4,'[1]Compatibility Values'!$D$5:$E$85,2,TRUE),"")</f>
        <v>1/8</v>
      </c>
    </row>
    <row r="114" spans="2:5" ht="15.75" customHeight="1" x14ac:dyDescent="0.2">
      <c r="B114" s="169" t="str">
        <f>IF('[1]Outside Edges'!$A112&lt;&gt;"",'[1]Outside Edges'!$A112,"")</f>
        <v>D110</v>
      </c>
      <c r="C114" s="161">
        <f>IF('[1]Outside Edges'!$B112&lt;&gt;"",'[1]Outside Edges'!$B112,"")</f>
        <v>6.35</v>
      </c>
      <c r="D114" s="159">
        <f t="shared" si="1"/>
        <v>0.25</v>
      </c>
      <c r="E114" s="160" t="str">
        <f>IF(C114&lt;&gt;"",VLOOKUP(C114/25.4,'[1]Compatibility Values'!$D$5:$E$85,2,TRUE),"")</f>
        <v>1/4</v>
      </c>
    </row>
    <row r="115" spans="2:5" ht="15.75" customHeight="1" x14ac:dyDescent="0.2">
      <c r="B115" s="169" t="str">
        <f>IF('[1]Outside Edges'!$A113&lt;&gt;"",'[1]Outside Edges'!$A113,"")</f>
        <v>D111 AM</v>
      </c>
      <c r="C115" s="161">
        <f>IF('[1]Outside Edges'!$B113&lt;&gt;"",'[1]Outside Edges'!$B113,"")</f>
        <v>21.997313340000002</v>
      </c>
      <c r="D115" s="159">
        <f t="shared" si="1"/>
        <v>0.86603595826771662</v>
      </c>
      <c r="E115" s="160" t="str">
        <f>IF(C115&lt;&gt;"",VLOOKUP(C115/25.4,'[1]Compatibility Values'!$D$5:$E$85,2,TRUE),"")</f>
        <v>27/32</v>
      </c>
    </row>
    <row r="116" spans="2:5" ht="15.75" customHeight="1" x14ac:dyDescent="0.2">
      <c r="B116" s="169" t="str">
        <f>IF('[1]Outside Edges'!$A114&lt;&gt;"",'[1]Outside Edges'!$A114,"")</f>
        <v>D112</v>
      </c>
      <c r="C116" s="161">
        <f>IF('[1]Outside Edges'!$B114&lt;&gt;"",'[1]Outside Edges'!$B114,"")</f>
        <v>16.02776987</v>
      </c>
      <c r="D116" s="159">
        <f t="shared" si="1"/>
        <v>0.63101456181102367</v>
      </c>
      <c r="E116" s="160" t="str">
        <f>IF(C116&lt;&gt;"",VLOOKUP(C116/25.4,'[1]Compatibility Values'!$D$5:$E$85,2,TRUE),"")</f>
        <v>5/8</v>
      </c>
    </row>
    <row r="117" spans="2:5" ht="15.75" customHeight="1" x14ac:dyDescent="0.2">
      <c r="B117" s="169" t="str">
        <f>IF('[1]Outside Edges'!$A115&lt;&gt;"",'[1]Outside Edges'!$A115,"")</f>
        <v>D113 AM</v>
      </c>
      <c r="C117" s="161">
        <f>IF('[1]Outside Edges'!$B115&lt;&gt;"",'[1]Outside Edges'!$B115,"")</f>
        <v>20.202413239999998</v>
      </c>
      <c r="D117" s="159">
        <f t="shared" si="1"/>
        <v>0.79537060000000004</v>
      </c>
      <c r="E117" s="160" t="str">
        <f>IF(C117&lt;&gt;"",VLOOKUP(C117/25.4,'[1]Compatibility Values'!$D$5:$E$85,2,TRUE),"")</f>
        <v>25/32</v>
      </c>
    </row>
    <row r="118" spans="2:5" ht="15.75" customHeight="1" x14ac:dyDescent="0.2">
      <c r="B118" s="169" t="str">
        <f>IF('[1]Outside Edges'!$A116&lt;&gt;"",'[1]Outside Edges'!$A116,"")</f>
        <v>D114 AM</v>
      </c>
      <c r="C118" s="161">
        <f>IF('[1]Outside Edges'!$B116&lt;&gt;"",'[1]Outside Edges'!$B116,"")</f>
        <v>19.05</v>
      </c>
      <c r="D118" s="159">
        <f t="shared" si="1"/>
        <v>0.75000000000000011</v>
      </c>
      <c r="E118" s="160" t="str">
        <f>IF(C118&lt;&gt;"",VLOOKUP(C118/25.4,'[1]Compatibility Values'!$D$5:$E$85,2,TRUE),"")</f>
        <v>3/4</v>
      </c>
    </row>
    <row r="119" spans="2:5" ht="15.75" customHeight="1" x14ac:dyDescent="0.2">
      <c r="B119" s="169" t="str">
        <f>IF('[1]Outside Edges'!$A117&lt;&gt;"",'[1]Outside Edges'!$A117,"")</f>
        <v>D115</v>
      </c>
      <c r="C119" s="161">
        <f>IF('[1]Outside Edges'!$B117&lt;&gt;"",'[1]Outside Edges'!$B117,"")</f>
        <v>12.499997860000001</v>
      </c>
      <c r="D119" s="159">
        <f t="shared" si="1"/>
        <v>0.49212590000000006</v>
      </c>
      <c r="E119" s="160" t="str">
        <f>IF(C119&lt;&gt;"",VLOOKUP(C119/25.4,'[1]Compatibility Values'!$D$5:$E$85,2,TRUE),"")</f>
        <v>15/32</v>
      </c>
    </row>
    <row r="120" spans="2:5" ht="15.75" customHeight="1" x14ac:dyDescent="0.2">
      <c r="B120" s="169" t="str">
        <f>IF('[1]Outside Edges'!$A118&lt;&gt;"",'[1]Outside Edges'!$A118,"")</f>
        <v>D116</v>
      </c>
      <c r="C120" s="161">
        <f>IF('[1]Outside Edges'!$B118&lt;&gt;"",'[1]Outside Edges'!$B118,"")</f>
        <v>9.4392750000000003</v>
      </c>
      <c r="D120" s="159">
        <f t="shared" si="1"/>
        <v>0.37162500000000004</v>
      </c>
      <c r="E120" s="160" t="str">
        <f>IF(C120&lt;&gt;"",VLOOKUP(C120/25.4,'[1]Compatibility Values'!$D$5:$E$85,2,TRUE),"")</f>
        <v>11/32</v>
      </c>
    </row>
    <row r="121" spans="2:5" ht="15.75" customHeight="1" x14ac:dyDescent="0.2">
      <c r="B121" s="169" t="str">
        <f>IF('[1]Outside Edges'!$A119&lt;&gt;"",'[1]Outside Edges'!$A119,"")</f>
        <v>D117</v>
      </c>
      <c r="C121" s="161">
        <f>IF('[1]Outside Edges'!$B119&lt;&gt;"",'[1]Outside Edges'!$B119,"")</f>
        <v>31.75</v>
      </c>
      <c r="D121" s="159">
        <f t="shared" si="1"/>
        <v>1.25</v>
      </c>
      <c r="E121" s="160" t="str">
        <f>IF(C121&lt;&gt;"",VLOOKUP(C121/25.4,'[1]Compatibility Values'!$D$5:$E$85,2,TRUE),"")</f>
        <v>1 1/4</v>
      </c>
    </row>
    <row r="122" spans="2:5" ht="15.75" customHeight="1" x14ac:dyDescent="0.2">
      <c r="B122" s="169" t="str">
        <f>IF('[1]Outside Edges'!$A120&lt;&gt;"",'[1]Outside Edges'!$A120,"")</f>
        <v>D118</v>
      </c>
      <c r="C122" s="161">
        <f>IF('[1]Outside Edges'!$B120&lt;&gt;"",'[1]Outside Edges'!$B120,"")</f>
        <v>12.7</v>
      </c>
      <c r="D122" s="159">
        <f t="shared" si="1"/>
        <v>0.5</v>
      </c>
      <c r="E122" s="160" t="str">
        <f>IF(C122&lt;&gt;"",VLOOKUP(C122/25.4,'[1]Compatibility Values'!$D$5:$E$85,2,TRUE),"")</f>
        <v>1/2</v>
      </c>
    </row>
    <row r="123" spans="2:5" ht="15.75" customHeight="1" x14ac:dyDescent="0.2">
      <c r="B123" s="169" t="str">
        <f>IF('[1]Outside Edges'!$A121&lt;&gt;"",'[1]Outside Edges'!$A121,"")</f>
        <v>D119</v>
      </c>
      <c r="C123" s="161">
        <f>IF('[1]Outside Edges'!$B121&lt;&gt;"",'[1]Outside Edges'!$B121,"")</f>
        <v>12.7</v>
      </c>
      <c r="D123" s="159">
        <f t="shared" si="1"/>
        <v>0.5</v>
      </c>
      <c r="E123" s="160" t="str">
        <f>IF(C123&lt;&gt;"",VLOOKUP(C123/25.4,'[1]Compatibility Values'!$D$5:$E$85,2,TRUE),"")</f>
        <v>1/2</v>
      </c>
    </row>
    <row r="124" spans="2:5" ht="15.75" customHeight="1" x14ac:dyDescent="0.2">
      <c r="B124" s="169" t="str">
        <f>IF('[1]Outside Edges'!$A122&lt;&gt;"",'[1]Outside Edges'!$A122,"")</f>
        <v>D120</v>
      </c>
      <c r="C124" s="161">
        <f>IF('[1]Outside Edges'!$B122&lt;&gt;"",'[1]Outside Edges'!$B122,"")</f>
        <v>2.63814993</v>
      </c>
      <c r="D124" s="159">
        <f t="shared" si="1"/>
        <v>0.10386417047244095</v>
      </c>
      <c r="E124" s="160" t="str">
        <f>IF(C124&lt;&gt;"",VLOOKUP(C124/25.4,'[1]Compatibility Values'!$D$5:$E$85,2,TRUE),"")</f>
        <v>3/32</v>
      </c>
    </row>
    <row r="125" spans="2:5" ht="15.75" customHeight="1" x14ac:dyDescent="0.2">
      <c r="B125" s="169" t="str">
        <f>IF('[1]Outside Edges'!$A123&lt;&gt;"",'[1]Outside Edges'!$A123,"")</f>
        <v>D121 AM</v>
      </c>
      <c r="C125" s="161">
        <f>IF('[1]Outside Edges'!$B123&lt;&gt;"",'[1]Outside Edges'!$B123,"")</f>
        <v>31.305499999999999</v>
      </c>
      <c r="D125" s="159">
        <f t="shared" si="1"/>
        <v>1.2324999999999999</v>
      </c>
      <c r="E125" s="160" t="str">
        <f>IF(C125&lt;&gt;"",VLOOKUP(C125/25.4,'[1]Compatibility Values'!$D$5:$E$85,2,TRUE),"")</f>
        <v>1 7/32</v>
      </c>
    </row>
    <row r="126" spans="2:5" ht="15.75" customHeight="1" x14ac:dyDescent="0.2">
      <c r="B126" s="169" t="str">
        <f>IF('[1]Outside Edges'!$A124&lt;&gt;"",'[1]Outside Edges'!$A124,"")</f>
        <v>D122 AM</v>
      </c>
      <c r="C126" s="161">
        <f>IF('[1]Outside Edges'!$B124&lt;&gt;"",'[1]Outside Edges'!$B124,"")</f>
        <v>21.99999918</v>
      </c>
      <c r="D126" s="159">
        <f t="shared" si="1"/>
        <v>0.86614170000000001</v>
      </c>
      <c r="E126" s="160" t="str">
        <f>IF(C126&lt;&gt;"",VLOOKUP(C126/25.4,'[1]Compatibility Values'!$D$5:$E$85,2,TRUE),"")</f>
        <v>27/32</v>
      </c>
    </row>
    <row r="127" spans="2:5" ht="15.75" customHeight="1" x14ac:dyDescent="0.2">
      <c r="B127" s="169" t="str">
        <f>IF('[1]Outside Edges'!$A125&lt;&gt;"",'[1]Outside Edges'!$A125,"")</f>
        <v>D123</v>
      </c>
      <c r="C127" s="161">
        <f>IF('[1]Outside Edges'!$B125&lt;&gt;"",'[1]Outside Edges'!$B125,"")</f>
        <v>17.462499999999999</v>
      </c>
      <c r="D127" s="159">
        <f t="shared" si="1"/>
        <v>0.6875</v>
      </c>
      <c r="E127" s="160" t="str">
        <f>IF(C127&lt;&gt;"",VLOOKUP(C127/25.4,'[1]Compatibility Values'!$D$5:$E$85,2,TRUE),"")</f>
        <v>11/16</v>
      </c>
    </row>
    <row r="128" spans="2:5" ht="15.75" customHeight="1" x14ac:dyDescent="0.2">
      <c r="B128" s="169" t="str">
        <f>IF('[1]Outside Edges'!$A126&lt;&gt;"",'[1]Outside Edges'!$A126,"")</f>
        <v>D124 AM</v>
      </c>
      <c r="C128" s="161">
        <f>IF('[1]Outside Edges'!$B126&lt;&gt;"",'[1]Outside Edges'!$B126,"")</f>
        <v>16.245179220000001</v>
      </c>
      <c r="D128" s="159">
        <f t="shared" si="1"/>
        <v>0.63957398503937013</v>
      </c>
      <c r="E128" s="160" t="str">
        <f>IF(C128&lt;&gt;"",VLOOKUP(C128/25.4,'[1]Compatibility Values'!$D$5:$E$85,2,TRUE),"")</f>
        <v>5/8</v>
      </c>
    </row>
    <row r="129" spans="2:5" ht="15.75" customHeight="1" x14ac:dyDescent="0.2">
      <c r="B129" s="169" t="str">
        <f>IF('[1]Outside Edges'!$A127&lt;&gt;"",'[1]Outside Edges'!$A127,"")</f>
        <v>D125</v>
      </c>
      <c r="C129" s="161">
        <f>IF('[1]Outside Edges'!$B127&lt;&gt;"",'[1]Outside Edges'!$B127,"")</f>
        <v>22</v>
      </c>
      <c r="D129" s="159">
        <f t="shared" si="1"/>
        <v>0.86614173228346458</v>
      </c>
      <c r="E129" s="160" t="str">
        <f>IF(C129&lt;&gt;"",VLOOKUP(C129/25.4,'[1]Compatibility Values'!$D$5:$E$85,2,TRUE),"")</f>
        <v>27/32</v>
      </c>
    </row>
    <row r="130" spans="2:5" ht="15.75" customHeight="1" x14ac:dyDescent="0.2">
      <c r="B130" s="169" t="str">
        <f>IF('[1]Outside Edges'!$A128&lt;&gt;"",'[1]Outside Edges'!$A128,"")</f>
        <v>D126</v>
      </c>
      <c r="C130" s="161">
        <f>IF('[1]Outside Edges'!$B128&lt;&gt;"",'[1]Outside Edges'!$B128,"")</f>
        <v>12.7</v>
      </c>
      <c r="D130" s="159">
        <f t="shared" si="1"/>
        <v>0.5</v>
      </c>
      <c r="E130" s="160" t="str">
        <f>IF(C130&lt;&gt;"",VLOOKUP(C130/25.4,'[1]Compatibility Values'!$D$5:$E$85,2,TRUE),"")</f>
        <v>1/2</v>
      </c>
    </row>
    <row r="131" spans="2:5" ht="15.75" customHeight="1" x14ac:dyDescent="0.2">
      <c r="B131" s="169" t="str">
        <f>IF('[1]Outside Edges'!$A129&lt;&gt;"",'[1]Outside Edges'!$A129,"")</f>
        <v>D127</v>
      </c>
      <c r="C131" s="161">
        <f>IF('[1]Outside Edges'!$B129&lt;&gt;"",'[1]Outside Edges'!$B129,"")</f>
        <v>2.116492</v>
      </c>
      <c r="D131" s="159">
        <f t="shared" si="1"/>
        <v>8.3326456692913387E-2</v>
      </c>
      <c r="E131" s="160" t="str">
        <f>IF(C131&lt;&gt;"",VLOOKUP(C131/25.4,'[1]Compatibility Values'!$D$5:$E$85,2,TRUE),"")</f>
        <v>1/16</v>
      </c>
    </row>
    <row r="132" spans="2:5" ht="15.75" customHeight="1" x14ac:dyDescent="0.2">
      <c r="B132" s="169" t="str">
        <f>IF('[1]Outside Edges'!$A130&lt;&gt;"",'[1]Outside Edges'!$A130,"")</f>
        <v>D128</v>
      </c>
      <c r="C132" s="161">
        <f>IF('[1]Outside Edges'!$B130&lt;&gt;"",'[1]Outside Edges'!$B130,"")</f>
        <v>6.35</v>
      </c>
      <c r="D132" s="159">
        <f t="shared" si="1"/>
        <v>0.25</v>
      </c>
      <c r="E132" s="160" t="str">
        <f>IF(C132&lt;&gt;"",VLOOKUP(C132/25.4,'[1]Compatibility Values'!$D$5:$E$85,2,TRUE),"")</f>
        <v>1/4</v>
      </c>
    </row>
    <row r="133" spans="2:5" ht="15.75" customHeight="1" x14ac:dyDescent="0.2">
      <c r="B133" s="169" t="str">
        <f>IF('[1]Outside Edges'!$A131&lt;&gt;"",'[1]Outside Edges'!$A131,"")</f>
        <v>D129</v>
      </c>
      <c r="C133" s="161">
        <f>IF('[1]Outside Edges'!$B131&lt;&gt;"",'[1]Outside Edges'!$B131,"")</f>
        <v>15.875</v>
      </c>
      <c r="D133" s="159">
        <f t="shared" si="1"/>
        <v>0.625</v>
      </c>
      <c r="E133" s="160" t="str">
        <f>IF(C133&lt;&gt;"",VLOOKUP(C133/25.4,'[1]Compatibility Values'!$D$5:$E$85,2,TRUE),"")</f>
        <v>5/8</v>
      </c>
    </row>
    <row r="134" spans="2:5" ht="15.75" customHeight="1" x14ac:dyDescent="0.2">
      <c r="B134" s="169" t="str">
        <f>IF('[1]Outside Edges'!$A132&lt;&gt;"",'[1]Outside Edges'!$A132,"")</f>
        <v>D130</v>
      </c>
      <c r="C134" s="161">
        <f>IF('[1]Outside Edges'!$B132&lt;&gt;"",'[1]Outside Edges'!$B132,"")</f>
        <v>1.36747365</v>
      </c>
      <c r="D134" s="159">
        <f t="shared" ref="D134:D197" si="2">C134/25.4</f>
        <v>5.3837545275590551E-2</v>
      </c>
      <c r="E134" s="160" t="str">
        <f>IF(C134&lt;&gt;"",VLOOKUP(C134/25.4,'[1]Compatibility Values'!$D$5:$E$85,2,TRUE),"")</f>
        <v>1/32</v>
      </c>
    </row>
    <row r="135" spans="2:5" ht="15.75" customHeight="1" x14ac:dyDescent="0.2">
      <c r="B135" s="169" t="str">
        <f>IF('[1]Outside Edges'!$A133&lt;&gt;"",'[1]Outside Edges'!$A133,"")</f>
        <v>D131</v>
      </c>
      <c r="C135" s="161">
        <f>IF('[1]Outside Edges'!$B133&lt;&gt;"",'[1]Outside Edges'!$B133,"")</f>
        <v>10.329754899999999</v>
      </c>
      <c r="D135" s="159">
        <f t="shared" si="2"/>
        <v>0.40668326377952757</v>
      </c>
      <c r="E135" s="160" t="str">
        <f>IF(C135&lt;&gt;"",VLOOKUP(C135/25.4,'[1]Compatibility Values'!$D$5:$E$85,2,TRUE),"")</f>
        <v>13/32</v>
      </c>
    </row>
    <row r="136" spans="2:5" ht="15.75" customHeight="1" x14ac:dyDescent="0.2">
      <c r="B136" s="169" t="str">
        <f>IF('[1]Outside Edges'!$A134&lt;&gt;"",'[1]Outside Edges'!$A134,"")</f>
        <v>D132 AM</v>
      </c>
      <c r="C136" s="161">
        <f>IF('[1]Outside Edges'!$B134&lt;&gt;"",'[1]Outside Edges'!$B134,"")</f>
        <v>12.17339026</v>
      </c>
      <c r="D136" s="159">
        <f t="shared" si="2"/>
        <v>0.47926733307086616</v>
      </c>
      <c r="E136" s="160" t="str">
        <f>IF(C136&lt;&gt;"",VLOOKUP(C136/25.4,'[1]Compatibility Values'!$D$5:$E$85,2,TRUE),"")</f>
        <v>15/32</v>
      </c>
    </row>
    <row r="137" spans="2:5" ht="15.75" customHeight="1" x14ac:dyDescent="0.2">
      <c r="B137" s="169" t="str">
        <f>IF('[1]Outside Edges'!$A135&lt;&gt;"",'[1]Outside Edges'!$A135,"")</f>
        <v>D133 AM</v>
      </c>
      <c r="C137" s="161">
        <f>IF('[1]Outside Edges'!$B135&lt;&gt;"",'[1]Outside Edges'!$B135,"")</f>
        <v>7.7085223999999997</v>
      </c>
      <c r="D137" s="159">
        <f t="shared" si="2"/>
        <v>0.3034851338582677</v>
      </c>
      <c r="E137" s="160" t="str">
        <f>IF(C137&lt;&gt;"",VLOOKUP(C137/25.4,'[1]Compatibility Values'!$D$5:$E$85,2,TRUE),"")</f>
        <v>9/32</v>
      </c>
    </row>
    <row r="138" spans="2:5" ht="15.75" customHeight="1" x14ac:dyDescent="0.2">
      <c r="B138" s="169" t="str">
        <f>IF('[1]Outside Edges'!$A136&lt;&gt;"",'[1]Outside Edges'!$A136,"")</f>
        <v>D134</v>
      </c>
      <c r="C138" s="161">
        <f>IF('[1]Outside Edges'!$B136&lt;&gt;"",'[1]Outside Edges'!$B136,"")</f>
        <v>16.39138947</v>
      </c>
      <c r="D138" s="159">
        <f t="shared" si="2"/>
        <v>0.64533029409448828</v>
      </c>
      <c r="E138" s="160" t="str">
        <f>IF(C138&lt;&gt;"",VLOOKUP(C138/25.4,'[1]Compatibility Values'!$D$5:$E$85,2,TRUE),"")</f>
        <v>5/8</v>
      </c>
    </row>
    <row r="139" spans="2:5" ht="15.75" customHeight="1" x14ac:dyDescent="0.2">
      <c r="B139" s="169" t="str">
        <f>IF('[1]Outside Edges'!$A137&lt;&gt;"",'[1]Outside Edges'!$A137,"")</f>
        <v>D135</v>
      </c>
      <c r="C139" s="161">
        <f>IF('[1]Outside Edges'!$B137&lt;&gt;"",'[1]Outside Edges'!$B137,"")</f>
        <v>17.05484993</v>
      </c>
      <c r="D139" s="159">
        <f t="shared" si="2"/>
        <v>0.67145078464566932</v>
      </c>
      <c r="E139" s="160" t="str">
        <f>IF(C139&lt;&gt;"",VLOOKUP(C139/25.4,'[1]Compatibility Values'!$D$5:$E$85,2,TRUE),"")</f>
        <v>21/32</v>
      </c>
    </row>
    <row r="140" spans="2:5" ht="15.75" customHeight="1" x14ac:dyDescent="0.2">
      <c r="B140" s="169" t="str">
        <f>IF('[1]Outside Edges'!$A138&lt;&gt;"",'[1]Outside Edges'!$A138,"")</f>
        <v>D136 AM</v>
      </c>
      <c r="C140" s="161">
        <f>IF('[1]Outside Edges'!$B138&lt;&gt;"",'[1]Outside Edges'!$B138,"")</f>
        <v>5.9999880000000001</v>
      </c>
      <c r="D140" s="159">
        <f t="shared" si="2"/>
        <v>0.23622000000000001</v>
      </c>
      <c r="E140" s="160" t="str">
        <f>IF(C140&lt;&gt;"",VLOOKUP(C140/25.4,'[1]Compatibility Values'!$D$5:$E$85,2,TRUE),"")</f>
        <v>7/32</v>
      </c>
    </row>
    <row r="141" spans="2:5" ht="15.75" customHeight="1" x14ac:dyDescent="0.2">
      <c r="B141" s="169" t="str">
        <f>IF('[1]Outside Edges'!$A139&lt;&gt;"",'[1]Outside Edges'!$A139,"")</f>
        <v>D137</v>
      </c>
      <c r="C141" s="161">
        <f>IF('[1]Outside Edges'!$B139&lt;&gt;"",'[1]Outside Edges'!$B139,"")</f>
        <v>9.5250000000000004</v>
      </c>
      <c r="D141" s="159">
        <f t="shared" si="2"/>
        <v>0.37500000000000006</v>
      </c>
      <c r="E141" s="160" t="str">
        <f>IF(C141&lt;&gt;"",VLOOKUP(C141/25.4,'[1]Compatibility Values'!$D$5:$E$85,2,TRUE),"")</f>
        <v>3/8</v>
      </c>
    </row>
    <row r="142" spans="2:5" ht="15.75" customHeight="1" x14ac:dyDescent="0.2">
      <c r="B142" s="169" t="str">
        <f>IF('[1]Outside Edges'!$A140&lt;&gt;"",'[1]Outside Edges'!$A140,"")</f>
        <v>D138</v>
      </c>
      <c r="C142" s="161">
        <f>IF('[1]Outside Edges'!$B140&lt;&gt;"",'[1]Outside Edges'!$B140,"")</f>
        <v>34.924999999999997</v>
      </c>
      <c r="D142" s="159">
        <f t="shared" si="2"/>
        <v>1.375</v>
      </c>
      <c r="E142" s="160" t="str">
        <f>IF(C142&lt;&gt;"",VLOOKUP(C142/25.4,'[1]Compatibility Values'!$D$5:$E$85,2,TRUE),"")</f>
        <v>1 3/8</v>
      </c>
    </row>
    <row r="143" spans="2:5" ht="15.75" customHeight="1" x14ac:dyDescent="0.2">
      <c r="B143" s="169" t="str">
        <f>IF('[1]Outside Edges'!$A141&lt;&gt;"",'[1]Outside Edges'!$A141,"")</f>
        <v>D139</v>
      </c>
      <c r="C143" s="161">
        <f>IF('[1]Outside Edges'!$B141&lt;&gt;"",'[1]Outside Edges'!$B141,"")</f>
        <v>20.637499999999999</v>
      </c>
      <c r="D143" s="159">
        <f t="shared" si="2"/>
        <v>0.8125</v>
      </c>
      <c r="E143" s="160" t="str">
        <f>IF(C143&lt;&gt;"",VLOOKUP(C143/25.4,'[1]Compatibility Values'!$D$5:$E$85,2,TRUE),"")</f>
        <v>13/16</v>
      </c>
    </row>
    <row r="144" spans="2:5" ht="15.75" customHeight="1" x14ac:dyDescent="0.2">
      <c r="B144" s="169" t="str">
        <f>IF('[1]Outside Edges'!$A142&lt;&gt;"",'[1]Outside Edges'!$A142,"")</f>
        <v>D140</v>
      </c>
      <c r="C144" s="161">
        <f>IF('[1]Outside Edges'!$B142&lt;&gt;"",'[1]Outside Edges'!$B142,"")</f>
        <v>3.8639993499999998</v>
      </c>
      <c r="D144" s="159">
        <f t="shared" si="2"/>
        <v>0.15212595866141732</v>
      </c>
      <c r="E144" s="160" t="str">
        <f>IF(C144&lt;&gt;"",VLOOKUP(C144/25.4,'[1]Compatibility Values'!$D$5:$E$85,2,TRUE),"")</f>
        <v>1/8</v>
      </c>
    </row>
    <row r="145" spans="2:5" ht="15.75" customHeight="1" x14ac:dyDescent="0.2">
      <c r="B145" s="169" t="str">
        <f>IF('[1]Outside Edges'!$A143&lt;&gt;"",'[1]Outside Edges'!$A143,"")</f>
        <v>D141</v>
      </c>
      <c r="C145" s="161">
        <f>IF('[1]Outside Edges'!$B143&lt;&gt;"",'[1]Outside Edges'!$B143,"")</f>
        <v>24.537956699999999</v>
      </c>
      <c r="D145" s="159">
        <f t="shared" si="2"/>
        <v>0.96606128740157482</v>
      </c>
      <c r="E145" s="160" t="str">
        <f>IF(C145&lt;&gt;"",VLOOKUP(C145/25.4,'[1]Compatibility Values'!$D$5:$E$85,2,TRUE),"")</f>
        <v>15/16</v>
      </c>
    </row>
    <row r="146" spans="2:5" ht="15.75" customHeight="1" x14ac:dyDescent="0.2">
      <c r="B146" s="169" t="str">
        <f>IF('[1]Outside Edges'!$A144&lt;&gt;"",'[1]Outside Edges'!$A144,"")</f>
        <v>D142 AM</v>
      </c>
      <c r="C146" s="161">
        <f>IF('[1]Outside Edges'!$B144&lt;&gt;"",'[1]Outside Edges'!$B144,"")</f>
        <v>12.65782658</v>
      </c>
      <c r="D146" s="159">
        <f t="shared" si="2"/>
        <v>0.49833962913385832</v>
      </c>
      <c r="E146" s="160" t="str">
        <f>IF(C146&lt;&gt;"",VLOOKUP(C146/25.4,'[1]Compatibility Values'!$D$5:$E$85,2,TRUE),"")</f>
        <v>15/32</v>
      </c>
    </row>
    <row r="147" spans="2:5" ht="15.75" customHeight="1" x14ac:dyDescent="0.2">
      <c r="B147" s="169" t="str">
        <f>IF('[1]Outside Edges'!$A145&lt;&gt;"",'[1]Outside Edges'!$A145,"")</f>
        <v>D143</v>
      </c>
      <c r="C147" s="161">
        <f>IF('[1]Outside Edges'!$B145&lt;&gt;"",'[1]Outside Edges'!$B145,"")</f>
        <v>18.256250000000001</v>
      </c>
      <c r="D147" s="159">
        <f t="shared" si="2"/>
        <v>0.71875000000000011</v>
      </c>
      <c r="E147" s="160" t="str">
        <f>IF(C147&lt;&gt;"",VLOOKUP(C147/25.4,'[1]Compatibility Values'!$D$5:$E$85,2,TRUE),"")</f>
        <v>23/32</v>
      </c>
    </row>
    <row r="148" spans="2:5" ht="15.75" customHeight="1" x14ac:dyDescent="0.2">
      <c r="B148" s="169" t="str">
        <f>IF('[1]Outside Edges'!$A146&lt;&gt;"",'[1]Outside Edges'!$A146,"")</f>
        <v>D144</v>
      </c>
      <c r="C148" s="161">
        <f>IF('[1]Outside Edges'!$B146&lt;&gt;"",'[1]Outside Edges'!$B146,"")</f>
        <v>6.35</v>
      </c>
      <c r="D148" s="159">
        <f t="shared" si="2"/>
        <v>0.25</v>
      </c>
      <c r="E148" s="160" t="str">
        <f>IF(C148&lt;&gt;"",VLOOKUP(C148/25.4,'[1]Compatibility Values'!$D$5:$E$85,2,TRUE),"")</f>
        <v>1/4</v>
      </c>
    </row>
    <row r="149" spans="2:5" ht="15.75" customHeight="1" x14ac:dyDescent="0.2">
      <c r="B149" s="169" t="str">
        <f>IF('[1]Outside Edges'!$A147&lt;&gt;"",'[1]Outside Edges'!$A147,"")</f>
        <v>D145</v>
      </c>
      <c r="C149" s="161">
        <f>IF('[1]Outside Edges'!$B147&lt;&gt;"",'[1]Outside Edges'!$B147,"")</f>
        <v>2.116492</v>
      </c>
      <c r="D149" s="159">
        <f t="shared" si="2"/>
        <v>8.3326456692913387E-2</v>
      </c>
      <c r="E149" s="160" t="str">
        <f>IF(C149&lt;&gt;"",VLOOKUP(C149/25.4,'[1]Compatibility Values'!$D$5:$E$85,2,TRUE),"")</f>
        <v>1/16</v>
      </c>
    </row>
    <row r="150" spans="2:5" ht="15.75" customHeight="1" x14ac:dyDescent="0.2">
      <c r="B150" s="169" t="str">
        <f>IF('[1]Outside Edges'!$A148&lt;&gt;"",'[1]Outside Edges'!$A148,"")</f>
        <v>D146</v>
      </c>
      <c r="C150" s="161">
        <f>IF('[1]Outside Edges'!$B148&lt;&gt;"",'[1]Outside Edges'!$B148,"")</f>
        <v>25.4</v>
      </c>
      <c r="D150" s="159">
        <f t="shared" si="2"/>
        <v>1</v>
      </c>
      <c r="E150" s="160" t="str">
        <f>IF(C150&lt;&gt;"",VLOOKUP(C150/25.4,'[1]Compatibility Values'!$D$5:$E$85,2,TRUE),"")</f>
        <v>1</v>
      </c>
    </row>
    <row r="151" spans="2:5" ht="15.75" customHeight="1" x14ac:dyDescent="0.2">
      <c r="B151" s="169" t="str">
        <f>IF('[1]Outside Edges'!$A149&lt;&gt;"",'[1]Outside Edges'!$A149,"")</f>
        <v>D147</v>
      </c>
      <c r="C151" s="161">
        <f>IF('[1]Outside Edges'!$B149&lt;&gt;"",'[1]Outside Edges'!$B149,"")</f>
        <v>2.0677524900000002</v>
      </c>
      <c r="D151" s="159">
        <f t="shared" si="2"/>
        <v>8.1407578346456705E-2</v>
      </c>
      <c r="E151" s="160" t="str">
        <f>IF(C151&lt;&gt;"",VLOOKUP(C151/25.4,'[1]Compatibility Values'!$D$5:$E$85,2,TRUE),"")</f>
        <v>1/16</v>
      </c>
    </row>
    <row r="152" spans="2:5" ht="15.75" customHeight="1" x14ac:dyDescent="0.2">
      <c r="B152" s="169" t="str">
        <f>IF('[1]Outside Edges'!$A150&lt;&gt;"",'[1]Outside Edges'!$A150,"")</f>
        <v>D148 AM</v>
      </c>
      <c r="C152" s="161">
        <f>IF('[1]Outside Edges'!$B150&lt;&gt;"",'[1]Outside Edges'!$B150,"")</f>
        <v>15.551990849999999</v>
      </c>
      <c r="D152" s="159">
        <f t="shared" si="2"/>
        <v>0.61228310433070865</v>
      </c>
      <c r="E152" s="160" t="str">
        <f>IF(C152&lt;&gt;"",VLOOKUP(C152/25.4,'[1]Compatibility Values'!$D$5:$E$85,2,TRUE),"")</f>
        <v>19/32</v>
      </c>
    </row>
    <row r="153" spans="2:5" ht="15.75" customHeight="1" x14ac:dyDescent="0.2">
      <c r="B153" s="169" t="str">
        <f>IF('[1]Outside Edges'!$A151&lt;&gt;"",'[1]Outside Edges'!$A151,"")</f>
        <v>D149</v>
      </c>
      <c r="C153" s="161">
        <f>IF('[1]Outside Edges'!$B151&lt;&gt;"",'[1]Outside Edges'!$B151,"")</f>
        <v>11.7729</v>
      </c>
      <c r="D153" s="159">
        <f t="shared" si="2"/>
        <v>0.46350000000000002</v>
      </c>
      <c r="E153" s="160" t="str">
        <f>IF(C153&lt;&gt;"",VLOOKUP(C153/25.4,'[1]Compatibility Values'!$D$5:$E$85,2,TRUE),"")</f>
        <v>7/16</v>
      </c>
    </row>
    <row r="154" spans="2:5" ht="15.75" customHeight="1" x14ac:dyDescent="0.2">
      <c r="B154" s="169" t="str">
        <f>IF('[1]Outside Edges'!$A152&lt;&gt;"",'[1]Outside Edges'!$A152,"")</f>
        <v>D150 AM</v>
      </c>
      <c r="C154" s="161">
        <f>IF('[1]Outside Edges'!$B152&lt;&gt;"",'[1]Outside Edges'!$B152,"")</f>
        <v>19.05</v>
      </c>
      <c r="D154" s="159">
        <f t="shared" si="2"/>
        <v>0.75000000000000011</v>
      </c>
      <c r="E154" s="160" t="str">
        <f>IF(C154&lt;&gt;"",VLOOKUP(C154/25.4,'[1]Compatibility Values'!$D$5:$E$85,2,TRUE),"")</f>
        <v>3/4</v>
      </c>
    </row>
    <row r="155" spans="2:5" ht="15.75" customHeight="1" x14ac:dyDescent="0.2">
      <c r="B155" s="169" t="str">
        <f>IF('[1]Outside Edges'!$A153&lt;&gt;"",'[1]Outside Edges'!$A153,"")</f>
        <v>D151</v>
      </c>
      <c r="C155" s="161">
        <f>IF('[1]Outside Edges'!$B153&lt;&gt;"",'[1]Outside Edges'!$B153,"")</f>
        <v>7.4008937399999999</v>
      </c>
      <c r="D155" s="159">
        <f t="shared" si="2"/>
        <v>0.29137376929133857</v>
      </c>
      <c r="E155" s="160" t="str">
        <f>IF(C155&lt;&gt;"",VLOOKUP(C155/25.4,'[1]Compatibility Values'!$D$5:$E$85,2,TRUE),"")</f>
        <v>9/32</v>
      </c>
    </row>
    <row r="156" spans="2:5" ht="15.75" customHeight="1" x14ac:dyDescent="0.2">
      <c r="B156" s="169" t="str">
        <f>IF('[1]Outside Edges'!$A154&lt;&gt;"",'[1]Outside Edges'!$A154,"")</f>
        <v>D152</v>
      </c>
      <c r="C156" s="161">
        <f>IF('[1]Outside Edges'!$B154&lt;&gt;"",'[1]Outside Edges'!$B154,"")</f>
        <v>32.543750000000003</v>
      </c>
      <c r="D156" s="159">
        <f t="shared" si="2"/>
        <v>1.2812500000000002</v>
      </c>
      <c r="E156" s="160" t="str">
        <f>IF(C156&lt;&gt;"",VLOOKUP(C156/25.4,'[1]Compatibility Values'!$D$5:$E$85,2,TRUE),"")</f>
        <v>1 9/32</v>
      </c>
    </row>
    <row r="157" spans="2:5" ht="15.75" customHeight="1" x14ac:dyDescent="0.2">
      <c r="B157" s="169" t="str">
        <f>IF('[1]Outside Edges'!$A155&lt;&gt;"",'[1]Outside Edges'!$A155,"")</f>
        <v>D153</v>
      </c>
      <c r="C157" s="161">
        <f>IF('[1]Outside Edges'!$B155&lt;&gt;"",'[1]Outside Edges'!$B155,"")</f>
        <v>31.75</v>
      </c>
      <c r="D157" s="159">
        <f t="shared" si="2"/>
        <v>1.25</v>
      </c>
      <c r="E157" s="160" t="str">
        <f>IF(C157&lt;&gt;"",VLOOKUP(C157/25.4,'[1]Compatibility Values'!$D$5:$E$85,2,TRUE),"")</f>
        <v>1 1/4</v>
      </c>
    </row>
    <row r="158" spans="2:5" ht="15.75" customHeight="1" x14ac:dyDescent="0.2">
      <c r="B158" s="169" t="str">
        <f>IF('[1]Outside Edges'!$A156&lt;&gt;"",'[1]Outside Edges'!$A156,"")</f>
        <v>D154</v>
      </c>
      <c r="C158" s="161">
        <f>IF('[1]Outside Edges'!$B156&lt;&gt;"",'[1]Outside Edges'!$B156,"")</f>
        <v>8.3411734200000005</v>
      </c>
      <c r="D158" s="159">
        <f t="shared" si="2"/>
        <v>0.32839265433070869</v>
      </c>
      <c r="E158" s="160" t="str">
        <f>IF(C158&lt;&gt;"",VLOOKUP(C158/25.4,'[1]Compatibility Values'!$D$5:$E$85,2,TRUE),"")</f>
        <v>5/16</v>
      </c>
    </row>
    <row r="159" spans="2:5" ht="15.75" customHeight="1" x14ac:dyDescent="0.2">
      <c r="B159" s="169" t="str">
        <f>IF('[1]Outside Edges'!$A157&lt;&gt;"",'[1]Outside Edges'!$A157,"")</f>
        <v>D155 AM</v>
      </c>
      <c r="C159" s="161">
        <f>IF('[1]Outside Edges'!$B157&lt;&gt;"",'[1]Outside Edges'!$B157,"")</f>
        <v>19.049992339999999</v>
      </c>
      <c r="D159" s="159">
        <f t="shared" si="2"/>
        <v>0.74999969842519687</v>
      </c>
      <c r="E159" s="160" t="str">
        <f>IF(C159&lt;&gt;"",VLOOKUP(C159/25.4,'[1]Compatibility Values'!$D$5:$E$85,2,TRUE),"")</f>
        <v>23/32</v>
      </c>
    </row>
    <row r="160" spans="2:5" ht="15.75" customHeight="1" x14ac:dyDescent="0.2">
      <c r="B160" s="169" t="str">
        <f>IF('[1]Outside Edges'!$A158&lt;&gt;"",'[1]Outside Edges'!$A158,"")</f>
        <v>D156 AM</v>
      </c>
      <c r="C160" s="161">
        <f>IF('[1]Outside Edges'!$B158&lt;&gt;"",'[1]Outside Edges'!$B158,"")</f>
        <v>12.65782658</v>
      </c>
      <c r="D160" s="159">
        <f t="shared" si="2"/>
        <v>0.49833962913385832</v>
      </c>
      <c r="E160" s="160" t="str">
        <f>IF(C160&lt;&gt;"",VLOOKUP(C160/25.4,'[1]Compatibility Values'!$D$5:$E$85,2,TRUE),"")</f>
        <v>15/32</v>
      </c>
    </row>
    <row r="161" spans="2:5" ht="15.75" customHeight="1" x14ac:dyDescent="0.2">
      <c r="B161" s="169" t="str">
        <f>IF('[1]Outside Edges'!$A159&lt;&gt;"",'[1]Outside Edges'!$A159,"")</f>
        <v>D157</v>
      </c>
      <c r="C161" s="161">
        <f>IF('[1]Outside Edges'!$B159&lt;&gt;"",'[1]Outside Edges'!$B159,"")</f>
        <v>8.4103801499999999</v>
      </c>
      <c r="D161" s="159">
        <f t="shared" si="2"/>
        <v>0.33111732874015748</v>
      </c>
      <c r="E161" s="160" t="str">
        <f>IF(C161&lt;&gt;"",VLOOKUP(C161/25.4,'[1]Compatibility Values'!$D$5:$E$85,2,TRUE),"")</f>
        <v>5/16</v>
      </c>
    </row>
    <row r="162" spans="2:5" ht="15.75" customHeight="1" x14ac:dyDescent="0.2">
      <c r="B162" s="169" t="str">
        <f>IF('[1]Outside Edges'!$A160&lt;&gt;"",'[1]Outside Edges'!$A160,"")</f>
        <v>D158</v>
      </c>
      <c r="C162" s="161">
        <f>IF('[1]Outside Edges'!$B160&lt;&gt;"",'[1]Outside Edges'!$B160,"")</f>
        <v>10.920161050000001</v>
      </c>
      <c r="D162" s="159">
        <f t="shared" si="2"/>
        <v>0.42992760039370087</v>
      </c>
      <c r="E162" s="160" t="str">
        <f>IF(C162&lt;&gt;"",VLOOKUP(C162/25.4,'[1]Compatibility Values'!$D$5:$E$85,2,TRUE),"")</f>
        <v>13/32</v>
      </c>
    </row>
    <row r="163" spans="2:5" ht="15.75" customHeight="1" x14ac:dyDescent="0.2">
      <c r="B163" s="169" t="str">
        <f>IF('[1]Outside Edges'!$A161&lt;&gt;"",'[1]Outside Edges'!$A161,"")</f>
        <v>D159 AM</v>
      </c>
      <c r="C163" s="161">
        <f>IF('[1]Outside Edges'!$B161&lt;&gt;"",'[1]Outside Edges'!$B161,"")</f>
        <v>17.608402890000001</v>
      </c>
      <c r="D163" s="159">
        <f t="shared" si="2"/>
        <v>0.6932442082677166</v>
      </c>
      <c r="E163" s="160" t="str">
        <f>IF(C163&lt;&gt;"",VLOOKUP(C163/25.4,'[1]Compatibility Values'!$D$5:$E$85,2,TRUE),"")</f>
        <v>11/16</v>
      </c>
    </row>
    <row r="164" spans="2:5" ht="15.75" customHeight="1" x14ac:dyDescent="0.2">
      <c r="B164" s="169" t="str">
        <f>IF('[1]Outside Edges'!$A162&lt;&gt;"",'[1]Outside Edges'!$A162,"")</f>
        <v>D160</v>
      </c>
      <c r="C164" s="161">
        <f>IF('[1]Outside Edges'!$B162&lt;&gt;"",'[1]Outside Edges'!$B162,"")</f>
        <v>22.190665540000001</v>
      </c>
      <c r="D164" s="159">
        <f t="shared" si="2"/>
        <v>0.87364824960629928</v>
      </c>
      <c r="E164" s="160" t="str">
        <f>IF(C164&lt;&gt;"",VLOOKUP(C164/25.4,'[1]Compatibility Values'!$D$5:$E$85,2,TRUE),"")</f>
        <v>27/32</v>
      </c>
    </row>
    <row r="165" spans="2:5" ht="15.75" customHeight="1" x14ac:dyDescent="0.2">
      <c r="B165" s="169" t="str">
        <f>IF('[1]Outside Edges'!$A163&lt;&gt;"",'[1]Outside Edges'!$A163,"")</f>
        <v>D161</v>
      </c>
      <c r="C165" s="161">
        <f>IF('[1]Outside Edges'!$B163&lt;&gt;"",'[1]Outside Edges'!$B163,"")</f>
        <v>22.190665540000001</v>
      </c>
      <c r="D165" s="159">
        <f t="shared" si="2"/>
        <v>0.87364824960629928</v>
      </c>
      <c r="E165" s="160" t="str">
        <f>IF(C165&lt;&gt;"",VLOOKUP(C165/25.4,'[1]Compatibility Values'!$D$5:$E$85,2,TRUE),"")</f>
        <v>27/32</v>
      </c>
    </row>
    <row r="166" spans="2:5" ht="15.75" customHeight="1" x14ac:dyDescent="0.2">
      <c r="B166" s="169" t="str">
        <f>IF('[1]Outside Edges'!$A164&lt;&gt;"",'[1]Outside Edges'!$A164,"")</f>
        <v>D162</v>
      </c>
      <c r="C166" s="161">
        <f>IF('[1]Outside Edges'!$B164&lt;&gt;"",'[1]Outside Edges'!$B164,"")</f>
        <v>0.95133568999999996</v>
      </c>
      <c r="D166" s="159">
        <f t="shared" si="2"/>
        <v>3.7454161023622048E-2</v>
      </c>
      <c r="E166" s="160" t="str">
        <f>IF(C166&lt;&gt;"",VLOOKUP(C166/25.4,'[1]Compatibility Values'!$D$5:$E$85,2,TRUE),"")</f>
        <v>1/32</v>
      </c>
    </row>
    <row r="167" spans="2:5" ht="15.75" customHeight="1" x14ac:dyDescent="0.2">
      <c r="B167" s="169" t="str">
        <f>IF('[1]Outside Edges'!$A165&lt;&gt;"",'[1]Outside Edges'!$A165,"")</f>
        <v>D163</v>
      </c>
      <c r="C167" s="161">
        <f>IF('[1]Outside Edges'!$B165&lt;&gt;"",'[1]Outside Edges'!$B165,"")</f>
        <v>0</v>
      </c>
      <c r="D167" s="159">
        <f t="shared" si="2"/>
        <v>0</v>
      </c>
      <c r="E167" s="160" t="s">
        <v>86</v>
      </c>
    </row>
    <row r="168" spans="2:5" ht="15.75" customHeight="1" x14ac:dyDescent="0.2">
      <c r="B168" s="169" t="str">
        <f>IF('[1]Outside Edges'!$A166&lt;&gt;"",'[1]Outside Edges'!$A166,"")</f>
        <v>D164</v>
      </c>
      <c r="C168" s="161">
        <f>IF('[1]Outside Edges'!$B166&lt;&gt;"",'[1]Outside Edges'!$B166,"")</f>
        <v>6.35</v>
      </c>
      <c r="D168" s="159">
        <f t="shared" si="2"/>
        <v>0.25</v>
      </c>
      <c r="E168" s="160" t="str">
        <f>IF(C168&lt;&gt;"",VLOOKUP(C168/25.4,'[1]Compatibility Values'!$D$5:$E$85,2,TRUE),"")</f>
        <v>1/4</v>
      </c>
    </row>
    <row r="169" spans="2:5" ht="15.75" customHeight="1" x14ac:dyDescent="0.2">
      <c r="B169" s="169" t="str">
        <f>IF('[1]Outside Edges'!$A167&lt;&gt;"",'[1]Outside Edges'!$A167,"")</f>
        <v>D165 AM</v>
      </c>
      <c r="C169" s="161">
        <f>IF('[1]Outside Edges'!$B167&lt;&gt;"",'[1]Outside Edges'!$B167,"")</f>
        <v>30.423449810000001</v>
      </c>
      <c r="D169" s="159">
        <f t="shared" si="2"/>
        <v>1.1977736145669293</v>
      </c>
      <c r="E169" s="160" t="str">
        <f>IF(C169&lt;&gt;"",VLOOKUP(C169/25.4,'[1]Compatibility Values'!$D$5:$E$85,2,TRUE),"")</f>
        <v>1 3/16</v>
      </c>
    </row>
    <row r="170" spans="2:5" ht="15.75" customHeight="1" x14ac:dyDescent="0.2">
      <c r="B170" s="169" t="str">
        <f>IF('[1]Outside Edges'!$A168&lt;&gt;"",'[1]Outside Edges'!$A168,"")</f>
        <v>D166</v>
      </c>
      <c r="C170" s="161">
        <f>IF('[1]Outside Edges'!$B168&lt;&gt;"",'[1]Outside Edges'!$B168,"")</f>
        <v>2.286</v>
      </c>
      <c r="D170" s="159">
        <f t="shared" si="2"/>
        <v>9.0000000000000011E-2</v>
      </c>
      <c r="E170" s="160" t="str">
        <f>IF(C170&lt;&gt;"",VLOOKUP(C170/25.4,'[1]Compatibility Values'!$D$5:$E$85,2,TRUE),"")</f>
        <v>1/16</v>
      </c>
    </row>
    <row r="171" spans="2:5" ht="15.75" customHeight="1" x14ac:dyDescent="0.2">
      <c r="B171" s="169" t="str">
        <f>IF('[1]Outside Edges'!$A169&lt;&gt;"",'[1]Outside Edges'!$A169,"")</f>
        <v>D167</v>
      </c>
      <c r="C171" s="161">
        <f>IF('[1]Outside Edges'!$B169&lt;&gt;"",'[1]Outside Edges'!$B169,"")</f>
        <v>9.1998800000000003</v>
      </c>
      <c r="D171" s="159">
        <f t="shared" si="2"/>
        <v>0.36220000000000002</v>
      </c>
      <c r="E171" s="160" t="str">
        <f>IF(C171&lt;&gt;"",VLOOKUP(C171/25.4,'[1]Compatibility Values'!$D$5:$E$85,2,TRUE),"")</f>
        <v>11/32</v>
      </c>
    </row>
    <row r="172" spans="2:5" ht="15.75" customHeight="1" x14ac:dyDescent="0.2">
      <c r="B172" s="169" t="str">
        <f>IF('[1]Outside Edges'!$A170&lt;&gt;"",'[1]Outside Edges'!$A170,"")</f>
        <v>D168</v>
      </c>
      <c r="C172" s="161">
        <f>IF('[1]Outside Edges'!$B170&lt;&gt;"",'[1]Outside Edges'!$B170,"")</f>
        <v>9.5760032000000006</v>
      </c>
      <c r="D172" s="159">
        <f t="shared" si="2"/>
        <v>0.37700800000000007</v>
      </c>
      <c r="E172" s="160" t="str">
        <f>IF(C172&lt;&gt;"",VLOOKUP(C172/25.4,'[1]Compatibility Values'!$D$5:$E$85,2,TRUE),"")</f>
        <v>3/8</v>
      </c>
    </row>
    <row r="173" spans="2:5" ht="15.75" customHeight="1" x14ac:dyDescent="0.2">
      <c r="B173" s="169" t="str">
        <f>IF('[1]Outside Edges'!$A171&lt;&gt;"",'[1]Outside Edges'!$A171,"")</f>
        <v>D169</v>
      </c>
      <c r="C173" s="161">
        <f>IF('[1]Outside Edges'!$B171&lt;&gt;"",'[1]Outside Edges'!$B171,"")</f>
        <v>3.1749999999999998</v>
      </c>
      <c r="D173" s="159">
        <f t="shared" si="2"/>
        <v>0.125</v>
      </c>
      <c r="E173" s="160" t="str">
        <f>IF(C173&lt;&gt;"",VLOOKUP(C173/25.4,'[1]Compatibility Values'!$D$5:$E$85,2,TRUE),"")</f>
        <v>1/8</v>
      </c>
    </row>
    <row r="174" spans="2:5" ht="15.75" customHeight="1" x14ac:dyDescent="0.2">
      <c r="B174" s="169" t="str">
        <f>IF('[1]Outside Edges'!$A172&lt;&gt;"",'[1]Outside Edges'!$A172,"")</f>
        <v>D170</v>
      </c>
      <c r="C174" s="161">
        <f>IF('[1]Outside Edges'!$B172&lt;&gt;"",'[1]Outside Edges'!$B172,"")</f>
        <v>12.7</v>
      </c>
      <c r="D174" s="159">
        <f t="shared" si="2"/>
        <v>0.5</v>
      </c>
      <c r="E174" s="160" t="str">
        <f>IF(C174&lt;&gt;"",VLOOKUP(C174/25.4,'[1]Compatibility Values'!$D$5:$E$85,2,TRUE),"")</f>
        <v>1/2</v>
      </c>
    </row>
    <row r="175" spans="2:5" ht="15.75" customHeight="1" x14ac:dyDescent="0.2">
      <c r="B175" s="169" t="str">
        <f>IF('[1]Outside Edges'!$A173&lt;&gt;"",'[1]Outside Edges'!$A173,"")</f>
        <v>D171 AM</v>
      </c>
      <c r="C175" s="161">
        <f>IF('[1]Outside Edges'!$B173&lt;&gt;"",'[1]Outside Edges'!$B173,"")</f>
        <v>9.9470398000000007</v>
      </c>
      <c r="D175" s="159">
        <f t="shared" si="2"/>
        <v>0.39161574015748035</v>
      </c>
      <c r="E175" s="160" t="str">
        <f>IF(C175&lt;&gt;"",VLOOKUP(C175/25.4,'[1]Compatibility Values'!$D$5:$E$85,2,TRUE),"")</f>
        <v>3/8</v>
      </c>
    </row>
    <row r="176" spans="2:5" ht="15.75" customHeight="1" x14ac:dyDescent="0.2">
      <c r="B176" s="169" t="str">
        <f>IF('[1]Outside Edges'!$A174&lt;&gt;"",'[1]Outside Edges'!$A174,"")</f>
        <v>D172</v>
      </c>
      <c r="C176" s="161">
        <f>IF('[1]Outside Edges'!$B174&lt;&gt;"",'[1]Outside Edges'!$B174,"")</f>
        <v>6.35</v>
      </c>
      <c r="D176" s="159">
        <f t="shared" si="2"/>
        <v>0.25</v>
      </c>
      <c r="E176" s="160" t="str">
        <f>IF(C176&lt;&gt;"",VLOOKUP(C176/25.4,'[1]Compatibility Values'!$D$5:$E$85,2,TRUE),"")</f>
        <v>1/4</v>
      </c>
    </row>
    <row r="177" spans="2:5" ht="15.75" customHeight="1" x14ac:dyDescent="0.2">
      <c r="B177" s="169" t="str">
        <f>IF('[1]Outside Edges'!$A175&lt;&gt;"",'[1]Outside Edges'!$A175,"")</f>
        <v>D173 AM</v>
      </c>
      <c r="C177" s="161">
        <f>IF('[1]Outside Edges'!$B175&lt;&gt;"",'[1]Outside Edges'!$B175,"")</f>
        <v>22.63339062</v>
      </c>
      <c r="D177" s="159">
        <f t="shared" si="2"/>
        <v>0.89107837086614183</v>
      </c>
      <c r="E177" s="160" t="str">
        <f>IF(C177&lt;&gt;"",VLOOKUP(C177/25.4,'[1]Compatibility Values'!$D$5:$E$85,2,TRUE),"")</f>
        <v>7/8</v>
      </c>
    </row>
    <row r="178" spans="2:5" ht="15.75" customHeight="1" x14ac:dyDescent="0.2">
      <c r="B178" s="169" t="str">
        <f>IF('[1]Outside Edges'!$A176&lt;&gt;"",'[1]Outside Edges'!$A176,"")</f>
        <v>D174</v>
      </c>
      <c r="C178" s="161">
        <f>IF('[1]Outside Edges'!$B176&lt;&gt;"",'[1]Outside Edges'!$B176,"")</f>
        <v>9.7348828399999991</v>
      </c>
      <c r="D178" s="159">
        <f t="shared" si="2"/>
        <v>0.38326310393700785</v>
      </c>
      <c r="E178" s="160" t="str">
        <f>IF(C178&lt;&gt;"",VLOOKUP(C178/25.4,'[1]Compatibility Values'!$D$5:$E$85,2,TRUE),"")</f>
        <v>3/8</v>
      </c>
    </row>
    <row r="179" spans="2:5" ht="15.75" customHeight="1" x14ac:dyDescent="0.2">
      <c r="B179" s="169" t="str">
        <f>IF('[1]Outside Edges'!$A177&lt;&gt;"",'[1]Outside Edges'!$A177,"")</f>
        <v>D175</v>
      </c>
      <c r="C179" s="161">
        <f>IF('[1]Outside Edges'!$B177&lt;&gt;"",'[1]Outside Edges'!$B177,"")</f>
        <v>8.89</v>
      </c>
      <c r="D179" s="159">
        <f t="shared" si="2"/>
        <v>0.35000000000000003</v>
      </c>
      <c r="E179" s="160" t="str">
        <f>IF(C179&lt;&gt;"",VLOOKUP(C179/25.4,'[1]Compatibility Values'!$D$5:$E$85,2,TRUE),"")</f>
        <v>11/32</v>
      </c>
    </row>
    <row r="180" spans="2:5" ht="15.75" customHeight="1" x14ac:dyDescent="0.2">
      <c r="B180" s="169" t="str">
        <f>IF('[1]Outside Edges'!$A178&lt;&gt;"",'[1]Outside Edges'!$A178,"")</f>
        <v>D176</v>
      </c>
      <c r="C180" s="161">
        <f>IF('[1]Outside Edges'!$B178&lt;&gt;"",'[1]Outside Edges'!$B178,"")</f>
        <v>9.4392750000000003</v>
      </c>
      <c r="D180" s="159">
        <f t="shared" si="2"/>
        <v>0.37162500000000004</v>
      </c>
      <c r="E180" s="160" t="str">
        <f>IF(C180&lt;&gt;"",VLOOKUP(C180/25.4,'[1]Compatibility Values'!$D$5:$E$85,2,TRUE),"")</f>
        <v>11/32</v>
      </c>
    </row>
    <row r="181" spans="2:5" ht="15.75" customHeight="1" x14ac:dyDescent="0.2">
      <c r="B181" s="169" t="str">
        <f>IF('[1]Outside Edges'!$A179&lt;&gt;"",'[1]Outside Edges'!$A179,"")</f>
        <v>D177 AM</v>
      </c>
      <c r="C181" s="161">
        <f>IF('[1]Outside Edges'!$B179&lt;&gt;"",'[1]Outside Edges'!$B179,"")</f>
        <v>19.05</v>
      </c>
      <c r="D181" s="159">
        <f t="shared" si="2"/>
        <v>0.75000000000000011</v>
      </c>
      <c r="E181" s="160" t="str">
        <f>IF(C181&lt;&gt;"",VLOOKUP(C181/25.4,'[1]Compatibility Values'!$D$5:$E$85,2,TRUE),"")</f>
        <v>3/4</v>
      </c>
    </row>
    <row r="182" spans="2:5" ht="15.75" customHeight="1" x14ac:dyDescent="0.2">
      <c r="B182" s="169" t="str">
        <f>IF('[1]Outside Edges'!$A180&lt;&gt;"",'[1]Outside Edges'!$A180,"")</f>
        <v>D178 AM</v>
      </c>
      <c r="C182" s="161">
        <f>IF('[1]Outside Edges'!$B180&lt;&gt;"",'[1]Outside Edges'!$B180,"")</f>
        <v>7.7080000000000002</v>
      </c>
      <c r="D182" s="159">
        <f t="shared" si="2"/>
        <v>0.30346456692913387</v>
      </c>
      <c r="E182" s="160" t="str">
        <f>IF(C182&lt;&gt;"",VLOOKUP(C182/25.4,'[1]Compatibility Values'!$D$5:$E$85,2,TRUE),"")</f>
        <v>9/32</v>
      </c>
    </row>
    <row r="183" spans="2:5" ht="15.75" customHeight="1" x14ac:dyDescent="0.2">
      <c r="B183" s="169" t="str">
        <f>IF('[1]Outside Edges'!$A181&lt;&gt;"",'[1]Outside Edges'!$A181,"")</f>
        <v>D179 AM</v>
      </c>
      <c r="C183" s="161">
        <f>IF('[1]Outside Edges'!$B181&lt;&gt;"",'[1]Outside Edges'!$B181,"")</f>
        <v>22.225000000000001</v>
      </c>
      <c r="D183" s="159">
        <f t="shared" si="2"/>
        <v>0.87500000000000011</v>
      </c>
      <c r="E183" s="160" t="str">
        <f>IF(C183&lt;&gt;"",VLOOKUP(C183/25.4,'[1]Compatibility Values'!$D$5:$E$85,2,TRUE),"")</f>
        <v>7/8</v>
      </c>
    </row>
    <row r="184" spans="2:5" ht="15.75" customHeight="1" x14ac:dyDescent="0.2">
      <c r="B184" s="169" t="str">
        <f>IF('[1]Outside Edges'!$A182&lt;&gt;"",'[1]Outside Edges'!$A182,"")</f>
        <v>D180</v>
      </c>
      <c r="C184" s="161">
        <f>IF('[1]Outside Edges'!$B182&lt;&gt;"",'[1]Outside Edges'!$B182,"")</f>
        <v>4.5549999999999997</v>
      </c>
      <c r="D184" s="159">
        <f t="shared" si="2"/>
        <v>0.17933070866141732</v>
      </c>
      <c r="E184" s="160" t="str">
        <f>IF(C184&lt;&gt;"",VLOOKUP(C184/25.4,'[1]Compatibility Values'!$D$5:$E$85,2,TRUE),"")</f>
        <v>5/32</v>
      </c>
    </row>
    <row r="185" spans="2:5" ht="15.75" customHeight="1" x14ac:dyDescent="0.2">
      <c r="B185" s="169" t="str">
        <f>IF('[1]Outside Edges'!$A183&lt;&gt;"",'[1]Outside Edges'!$A183,"")</f>
        <v>D181</v>
      </c>
      <c r="C185" s="161">
        <f>IF('[1]Outside Edges'!$B183&lt;&gt;"",'[1]Outside Edges'!$B183,"")</f>
        <v>26.988</v>
      </c>
      <c r="D185" s="159">
        <f t="shared" si="2"/>
        <v>1.0625196850393701</v>
      </c>
      <c r="E185" s="160" t="str">
        <f>IF(C185&lt;&gt;"",VLOOKUP(C185/25.4,'[1]Compatibility Values'!$D$5:$E$85,2,TRUE),"")</f>
        <v>1 1/16</v>
      </c>
    </row>
    <row r="186" spans="2:5" ht="15.75" customHeight="1" x14ac:dyDescent="0.2">
      <c r="B186" s="169" t="str">
        <f>IF('[1]Outside Edges'!$A184&lt;&gt;"",'[1]Outside Edges'!$A184,"")</f>
        <v>D182</v>
      </c>
      <c r="C186" s="161">
        <f>IF('[1]Outside Edges'!$B184&lt;&gt;"",'[1]Outside Edges'!$B184,"")</f>
        <v>19.95</v>
      </c>
      <c r="D186" s="159">
        <f t="shared" si="2"/>
        <v>0.78543307086614178</v>
      </c>
      <c r="E186" s="160" t="str">
        <f>IF(C186&lt;&gt;"",VLOOKUP(C186/25.4,'[1]Compatibility Values'!$D$5:$E$85,2,TRUE),"")</f>
        <v>25/32</v>
      </c>
    </row>
    <row r="187" spans="2:5" ht="15.75" customHeight="1" x14ac:dyDescent="0.2">
      <c r="B187" s="169" t="str">
        <f>IF('[1]Outside Edges'!$A185&lt;&gt;"",'[1]Outside Edges'!$A185,"")</f>
        <v>D183 AM</v>
      </c>
      <c r="C187" s="161">
        <f>IF('[1]Outside Edges'!$B185&lt;&gt;"",'[1]Outside Edges'!$B185,"")</f>
        <v>11.113</v>
      </c>
      <c r="D187" s="159">
        <f t="shared" si="2"/>
        <v>0.43751968503937011</v>
      </c>
      <c r="E187" s="160" t="str">
        <f>IF(C187&lt;&gt;"",VLOOKUP(C187/25.4,'[1]Compatibility Values'!$D$5:$E$85,2,TRUE),"")</f>
        <v>7/16</v>
      </c>
    </row>
    <row r="188" spans="2:5" ht="15.75" customHeight="1" x14ac:dyDescent="0.2">
      <c r="B188" s="169" t="str">
        <f>IF('[1]Outside Edges'!$A186&lt;&gt;"",'[1]Outside Edges'!$A186,"")</f>
        <v>D184 AM</v>
      </c>
      <c r="C188" s="161">
        <f>IF('[1]Outside Edges'!$B186&lt;&gt;"",'[1]Outside Edges'!$B186,"")</f>
        <v>15.875</v>
      </c>
      <c r="D188" s="159">
        <f t="shared" si="2"/>
        <v>0.625</v>
      </c>
      <c r="E188" s="160" t="str">
        <f>IF(C188&lt;&gt;"",VLOOKUP(C188/25.4,'[1]Compatibility Values'!$D$5:$E$85,2,TRUE),"")</f>
        <v>5/8</v>
      </c>
    </row>
    <row r="189" spans="2:5" ht="15.75" customHeight="1" x14ac:dyDescent="0.2">
      <c r="B189" s="169" t="str">
        <f>IF('[1]Outside Edges'!$A187&lt;&gt;"",'[1]Outside Edges'!$A187,"")</f>
        <v>D185 AM</v>
      </c>
      <c r="C189" s="161">
        <f>IF('[1]Outside Edges'!$B187&lt;&gt;"",'[1]Outside Edges'!$B187,"")</f>
        <v>6</v>
      </c>
      <c r="D189" s="159">
        <f t="shared" si="2"/>
        <v>0.23622047244094491</v>
      </c>
      <c r="E189" s="160" t="str">
        <f>IF(C189&lt;&gt;"",VLOOKUP(C189/25.4,'[1]Compatibility Values'!$D$5:$E$85,2,TRUE),"")</f>
        <v>7/32</v>
      </c>
    </row>
    <row r="190" spans="2:5" ht="15.75" customHeight="1" x14ac:dyDescent="0.2">
      <c r="B190" s="169" t="str">
        <f>IF('[1]Outside Edges'!$A188&lt;&gt;"",'[1]Outside Edges'!$A188,"")</f>
        <v>D186 AM</v>
      </c>
      <c r="C190" s="161">
        <f>IF('[1]Outside Edges'!$B188&lt;&gt;"",'[1]Outside Edges'!$B188,"")</f>
        <v>8.6660000000000004</v>
      </c>
      <c r="D190" s="159">
        <f t="shared" si="2"/>
        <v>0.34118110236220478</v>
      </c>
      <c r="E190" s="160" t="str">
        <f>IF(C190&lt;&gt;"",VLOOKUP(C190/25.4,'[1]Compatibility Values'!$D$5:$E$85,2,TRUE),"")</f>
        <v>5/16</v>
      </c>
    </row>
    <row r="191" spans="2:5" ht="15.75" customHeight="1" x14ac:dyDescent="0.2">
      <c r="B191" s="169" t="str">
        <f>IF('[1]Outside Edges'!$A189&lt;&gt;"",'[1]Outside Edges'!$A189,"")</f>
        <v>D187 AM</v>
      </c>
      <c r="C191" s="161">
        <f>IF('[1]Outside Edges'!$B189&lt;&gt;"",'[1]Outside Edges'!$B189,"")</f>
        <v>12.753</v>
      </c>
      <c r="D191" s="159">
        <f t="shared" si="2"/>
        <v>0.50208661417322842</v>
      </c>
      <c r="E191" s="160" t="str">
        <f>IF(C191&lt;&gt;"",VLOOKUP(C191/25.4,'[1]Compatibility Values'!$D$5:$E$85,2,TRUE),"")</f>
        <v>1/2</v>
      </c>
    </row>
    <row r="192" spans="2:5" ht="15.75" customHeight="1" x14ac:dyDescent="0.2">
      <c r="B192" s="169" t="str">
        <f>IF('[1]Outside Edges'!$A190&lt;&gt;"",'[1]Outside Edges'!$A190,"")</f>
        <v>D188 AM</v>
      </c>
      <c r="C192" s="161">
        <f>IF('[1]Outside Edges'!$B190&lt;&gt;"",'[1]Outside Edges'!$B190,"")</f>
        <v>6</v>
      </c>
      <c r="D192" s="159">
        <f t="shared" si="2"/>
        <v>0.23622047244094491</v>
      </c>
      <c r="E192" s="160" t="str">
        <f>IF(C192&lt;&gt;"",VLOOKUP(C192/25.4,'[1]Compatibility Values'!$D$5:$E$85,2,TRUE),"")</f>
        <v>7/32</v>
      </c>
    </row>
    <row r="193" spans="2:5" ht="15.75" customHeight="1" x14ac:dyDescent="0.2">
      <c r="B193" s="169" t="str">
        <f>IF('[1]Outside Edges'!$A191&lt;&gt;"",'[1]Outside Edges'!$A191,"")</f>
        <v>D189 AM</v>
      </c>
      <c r="C193" s="161">
        <f>IF('[1]Outside Edges'!$B191&lt;&gt;"",'[1]Outside Edges'!$B191,"")</f>
        <v>9.9459999999999997</v>
      </c>
      <c r="D193" s="159">
        <f t="shared" si="2"/>
        <v>0.3915748031496063</v>
      </c>
      <c r="E193" s="160" t="str">
        <f>IF(C193&lt;&gt;"",VLOOKUP(C193/25.4,'[1]Compatibility Values'!$D$5:$E$85,2,TRUE),"")</f>
        <v>3/8</v>
      </c>
    </row>
    <row r="194" spans="2:5" ht="15.75" customHeight="1" x14ac:dyDescent="0.2">
      <c r="B194" s="169" t="str">
        <f>IF('[1]Outside Edges'!$A192&lt;&gt;"",'[1]Outside Edges'!$A192,"")</f>
        <v>D190 AM</v>
      </c>
      <c r="C194" s="161">
        <f>IF('[1]Outside Edges'!$B192&lt;&gt;"",'[1]Outside Edges'!$B192,"")</f>
        <v>14.023</v>
      </c>
      <c r="D194" s="159">
        <f t="shared" si="2"/>
        <v>0.55208661417322835</v>
      </c>
      <c r="E194" s="160" t="str">
        <f>IF(C194&lt;&gt;"",VLOOKUP(C194/25.4,'[1]Compatibility Values'!$D$5:$E$85,2,TRUE),"")</f>
        <v>17/32</v>
      </c>
    </row>
    <row r="195" spans="2:5" ht="15.75" customHeight="1" x14ac:dyDescent="0.2">
      <c r="B195" s="169" t="str">
        <f>IF('[1]Outside Edges'!$A193&lt;&gt;"",'[1]Outside Edges'!$A193,"")</f>
        <v>D191 AM</v>
      </c>
      <c r="C195" s="161">
        <f>IF('[1]Outside Edges'!$B193&lt;&gt;"",'[1]Outside Edges'!$B193,"")</f>
        <v>17.518999999999998</v>
      </c>
      <c r="D195" s="159">
        <f t="shared" si="2"/>
        <v>0.68972440944881885</v>
      </c>
      <c r="E195" s="160" t="str">
        <f>IF(C195&lt;&gt;"",VLOOKUP(C195/25.4,'[1]Compatibility Values'!$D$5:$E$85,2,TRUE),"")</f>
        <v>11/16</v>
      </c>
    </row>
    <row r="196" spans="2:5" ht="15.75" customHeight="1" x14ac:dyDescent="0.2">
      <c r="B196" s="169" t="str">
        <f>IF('[1]Outside Edges'!$A194&lt;&gt;"",'[1]Outside Edges'!$A194,"")</f>
        <v>D192 AM</v>
      </c>
      <c r="C196" s="161">
        <f>IF('[1]Outside Edges'!$B194&lt;&gt;"",'[1]Outside Edges'!$B194,"")</f>
        <v>7.7089999999999996</v>
      </c>
      <c r="D196" s="159">
        <f t="shared" si="2"/>
        <v>0.30350393700787404</v>
      </c>
      <c r="E196" s="160" t="str">
        <f>IF(C196&lt;&gt;"",VLOOKUP(C196/25.4,'[1]Compatibility Values'!$D$5:$E$85,2,TRUE),"")</f>
        <v>9/32</v>
      </c>
    </row>
    <row r="197" spans="2:5" ht="15.75" customHeight="1" x14ac:dyDescent="0.2">
      <c r="B197" s="169" t="str">
        <f>IF('[1]Outside Edges'!$A195&lt;&gt;"",'[1]Outside Edges'!$A195,"")</f>
        <v>D193 AM</v>
      </c>
      <c r="C197" s="161">
        <f>IF('[1]Outside Edges'!$B195&lt;&gt;"",'[1]Outside Edges'!$B195,"")</f>
        <v>12.657999999999999</v>
      </c>
      <c r="D197" s="159">
        <f t="shared" si="2"/>
        <v>0.49834645669291339</v>
      </c>
      <c r="E197" s="160" t="str">
        <f>IF(C197&lt;&gt;"",VLOOKUP(C197/25.4,'[1]Compatibility Values'!$D$5:$E$85,2,TRUE),"")</f>
        <v>15/32</v>
      </c>
    </row>
    <row r="198" spans="2:5" ht="15.75" customHeight="1" x14ac:dyDescent="0.2">
      <c r="B198" s="169" t="str">
        <f>IF('[1]Outside Edges'!$A196&lt;&gt;"",'[1]Outside Edges'!$A196,"")</f>
        <v>D194 AM</v>
      </c>
      <c r="C198" s="161">
        <f>IF('[1]Outside Edges'!$B196&lt;&gt;"",'[1]Outside Edges'!$B196,"")</f>
        <v>30.422999999999998</v>
      </c>
      <c r="D198" s="159">
        <f t="shared" ref="D198:D226" si="3">C198/25.4</f>
        <v>1.197755905511811</v>
      </c>
      <c r="E198" s="160" t="str">
        <f>IF(C198&lt;&gt;"",VLOOKUP(C198/25.4,'[1]Compatibility Values'!$D$5:$E$85,2,TRUE),"")</f>
        <v>1 3/16</v>
      </c>
    </row>
    <row r="199" spans="2:5" ht="15.75" customHeight="1" x14ac:dyDescent="0.2">
      <c r="B199" s="169" t="str">
        <f>IF('[1]Outside Edges'!$A197&lt;&gt;"",'[1]Outside Edges'!$A197,"")</f>
        <v>D195 AM</v>
      </c>
      <c r="C199" s="161">
        <f>IF('[1]Outside Edges'!$B197&lt;&gt;"",'[1]Outside Edges'!$B197,"")</f>
        <v>7.7089999999999996</v>
      </c>
      <c r="D199" s="159">
        <f t="shared" si="3"/>
        <v>0.30350393700787404</v>
      </c>
      <c r="E199" s="160" t="str">
        <f>IF(C199&lt;&gt;"",VLOOKUP(C199/25.4,'[1]Compatibility Values'!$D$5:$E$85,2,TRUE),"")</f>
        <v>9/32</v>
      </c>
    </row>
    <row r="200" spans="2:5" ht="15.75" customHeight="1" x14ac:dyDescent="0.2">
      <c r="B200" s="169" t="str">
        <f>IF('[1]Outside Edges'!$A198&lt;&gt;"",'[1]Outside Edges'!$A198,"")</f>
        <v>D196 AM</v>
      </c>
      <c r="C200" s="161">
        <f>IF('[1]Outside Edges'!$B198&lt;&gt;"",'[1]Outside Edges'!$B198,"")</f>
        <v>22.225000000000001</v>
      </c>
      <c r="D200" s="159">
        <f t="shared" si="3"/>
        <v>0.87500000000000011</v>
      </c>
      <c r="E200" s="160" t="str">
        <f>IF(C200&lt;&gt;"",VLOOKUP(C200/25.4,'[1]Compatibility Values'!$D$5:$E$85,2,TRUE),"")</f>
        <v>7/8</v>
      </c>
    </row>
    <row r="201" spans="2:5" ht="15.75" customHeight="1" x14ac:dyDescent="0.2">
      <c r="B201" s="169" t="str">
        <f>IF('[1]Outside Edges'!$A199&lt;&gt;"",'[1]Outside Edges'!$A199,"")</f>
        <v>D197 AM</v>
      </c>
      <c r="C201" s="161">
        <f>IF('[1]Outside Edges'!$B199&lt;&gt;"",'[1]Outside Edges'!$B199,"")</f>
        <v>11.113</v>
      </c>
      <c r="D201" s="159">
        <f t="shared" si="3"/>
        <v>0.43751968503937011</v>
      </c>
      <c r="E201" s="160" t="str">
        <f>IF(C201&lt;&gt;"",VLOOKUP(C201/25.4,'[1]Compatibility Values'!$D$5:$E$85,2,TRUE),"")</f>
        <v>7/16</v>
      </c>
    </row>
    <row r="202" spans="2:5" ht="15.75" customHeight="1" x14ac:dyDescent="0.2">
      <c r="B202" s="169" t="str">
        <f>IF('[1]Outside Edges'!$A200&lt;&gt;"",'[1]Outside Edges'!$A200,"")</f>
        <v>D198 AM</v>
      </c>
      <c r="C202" s="161">
        <f>IF('[1]Outside Edges'!$B200&lt;&gt;"",'[1]Outside Edges'!$B200,"")</f>
        <v>20.638000000000002</v>
      </c>
      <c r="D202" s="159">
        <f t="shared" si="3"/>
        <v>0.81251968503937022</v>
      </c>
      <c r="E202" s="160" t="str">
        <f>IF(C202&lt;&gt;"",VLOOKUP(C202/25.4,'[1]Compatibility Values'!$D$5:$E$85,2,TRUE),"")</f>
        <v>13/16</v>
      </c>
    </row>
    <row r="203" spans="2:5" ht="15.75" customHeight="1" x14ac:dyDescent="0.2">
      <c r="B203" s="169" t="str">
        <f>IF('[1]Outside Edges'!$A201&lt;&gt;"",'[1]Outside Edges'!$A201,"")</f>
        <v>D199 AM</v>
      </c>
      <c r="C203" s="161">
        <f>IF('[1]Outside Edges'!$B201&lt;&gt;"",'[1]Outside Edges'!$B201,"")</f>
        <v>22.225000000000001</v>
      </c>
      <c r="D203" s="159">
        <f t="shared" si="3"/>
        <v>0.87500000000000011</v>
      </c>
      <c r="E203" s="160" t="str">
        <f>IF(C203&lt;&gt;"",VLOOKUP(C203/25.4,'[1]Compatibility Values'!$D$5:$E$85,2,TRUE),"")</f>
        <v>7/8</v>
      </c>
    </row>
    <row r="204" spans="2:5" ht="15.75" customHeight="1" x14ac:dyDescent="0.2">
      <c r="B204" s="169" t="str">
        <f>IF('[1]Outside Edges'!$A202&lt;&gt;"",'[1]Outside Edges'!$A202,"")</f>
        <v>D200</v>
      </c>
      <c r="C204" s="161">
        <f>IF('[1]Outside Edges'!$B202&lt;&gt;"",'[1]Outside Edges'!$B202,"")</f>
        <v>11.18</v>
      </c>
      <c r="D204" s="159">
        <f t="shared" si="3"/>
        <v>0.44015748031496066</v>
      </c>
      <c r="E204" s="160" t="str">
        <f>IF(C204&lt;&gt;"",VLOOKUP(C204/25.4,'[1]Compatibility Values'!$D$5:$E$85,2,TRUE),"")</f>
        <v>7/16</v>
      </c>
    </row>
    <row r="205" spans="2:5" ht="15.75" customHeight="1" x14ac:dyDescent="0.2">
      <c r="B205" s="169" t="str">
        <f>IF('[1]Outside Edges'!$A203&lt;&gt;"",'[1]Outside Edges'!$A203,"")</f>
        <v>D201 AM</v>
      </c>
      <c r="C205" s="161">
        <f>IF('[1]Outside Edges'!$B203&lt;&gt;"",'[1]Outside Edges'!$B203,"")</f>
        <v>12.7</v>
      </c>
      <c r="D205" s="159">
        <f t="shared" si="3"/>
        <v>0.5</v>
      </c>
      <c r="E205" s="160" t="str">
        <f>IF(C205&lt;&gt;"",VLOOKUP(C205/25.4,'[1]Compatibility Values'!$D$5:$E$85,2,TRUE),"")</f>
        <v>1/2</v>
      </c>
    </row>
    <row r="206" spans="2:5" ht="15.75" customHeight="1" x14ac:dyDescent="0.2">
      <c r="B206" s="169" t="str">
        <f>IF('[1]Outside Edges'!$A204&lt;&gt;"",'[1]Outside Edges'!$A204,"")</f>
        <v>D202 AM</v>
      </c>
      <c r="C206" s="161">
        <f>IF('[1]Outside Edges'!$B204&lt;&gt;"",'[1]Outside Edges'!$B204,"")</f>
        <v>31.75</v>
      </c>
      <c r="D206" s="159">
        <f t="shared" si="3"/>
        <v>1.25</v>
      </c>
      <c r="E206" s="160" t="str">
        <f>IF(C206&lt;&gt;"",VLOOKUP(C206/25.4,'[1]Compatibility Values'!$D$5:$E$85,2,TRUE),"")</f>
        <v>1 1/4</v>
      </c>
    </row>
    <row r="207" spans="2:5" ht="15.75" customHeight="1" x14ac:dyDescent="0.2">
      <c r="B207" s="169" t="str">
        <f>IF('[1]Outside Edges'!$A205&lt;&gt;"",'[1]Outside Edges'!$A205,"")</f>
        <v>D203</v>
      </c>
      <c r="C207" s="161">
        <f>IF('[1]Outside Edges'!$B205&lt;&gt;"",'[1]Outside Edges'!$B205,"")</f>
        <v>6.35</v>
      </c>
      <c r="D207" s="159">
        <f t="shared" si="3"/>
        <v>0.25</v>
      </c>
      <c r="E207" s="160" t="str">
        <f>IF(C207&lt;&gt;"",VLOOKUP(C207/25.4,'[1]Compatibility Values'!$D$5:$E$85,2,TRUE),"")</f>
        <v>1/4</v>
      </c>
    </row>
    <row r="208" spans="2:5" ht="15.75" customHeight="1" x14ac:dyDescent="0.2">
      <c r="B208" s="169" t="str">
        <f>IF('[1]Outside Edges'!$A206&lt;&gt;"",'[1]Outside Edges'!$A206,"")</f>
        <v>D204 AM</v>
      </c>
      <c r="C208" s="161">
        <f>IF('[1]Outside Edges'!$B206&lt;&gt;"",'[1]Outside Edges'!$B206,"")</f>
        <v>10.260999999999999</v>
      </c>
      <c r="D208" s="159">
        <f t="shared" si="3"/>
        <v>0.40397637795275587</v>
      </c>
      <c r="E208" s="160" t="str">
        <f>IF(C208&lt;&gt;"",VLOOKUP(C208/25.4,'[1]Compatibility Values'!$D$5:$E$85,2,TRUE),"")</f>
        <v>3/8</v>
      </c>
    </row>
    <row r="209" spans="2:5" ht="15.75" customHeight="1" x14ac:dyDescent="0.2">
      <c r="B209" s="169" t="str">
        <f>IF('[1]Outside Edges'!$A207&lt;&gt;"",'[1]Outside Edges'!$A207,"")</f>
        <v>D205</v>
      </c>
      <c r="C209" s="161">
        <f>IF('[1]Outside Edges'!$B207&lt;&gt;"",'[1]Outside Edges'!$B207,"")</f>
        <v>14.313000000000001</v>
      </c>
      <c r="D209" s="159">
        <f t="shared" si="3"/>
        <v>0.56350393700787405</v>
      </c>
      <c r="E209" s="160" t="str">
        <f>IF(C209&lt;&gt;"",VLOOKUP(C209/25.4,'[1]Compatibility Values'!$D$5:$E$85,2,TRUE),"")</f>
        <v>9/16</v>
      </c>
    </row>
    <row r="210" spans="2:5" ht="15.75" customHeight="1" x14ac:dyDescent="0.2">
      <c r="B210" s="169" t="str">
        <f>IF('[1]Outside Edges'!$A208&lt;&gt;"",'[1]Outside Edges'!$A208,"")</f>
        <v>D206 AM</v>
      </c>
      <c r="C210" s="161">
        <f>IF('[1]Outside Edges'!$B208&lt;&gt;"",'[1]Outside Edges'!$B208,"")</f>
        <v>25.4</v>
      </c>
      <c r="D210" s="159">
        <f t="shared" si="3"/>
        <v>1</v>
      </c>
      <c r="E210" s="160" t="str">
        <f>IF(C210&lt;&gt;"",VLOOKUP(C210/25.4,'[1]Compatibility Values'!$D$5:$E$85,2,TRUE),"")</f>
        <v>1</v>
      </c>
    </row>
    <row r="211" spans="2:5" ht="15.75" customHeight="1" x14ac:dyDescent="0.2">
      <c r="B211" s="169" t="str">
        <f>IF('[1]Outside Edges'!$A209&lt;&gt;"",'[1]Outside Edges'!$A209,"")</f>
        <v>D207 AM</v>
      </c>
      <c r="C211" s="161">
        <f>IF('[1]Outside Edges'!$B209&lt;&gt;"",'[1]Outside Edges'!$B209,"")</f>
        <v>12.723000000000001</v>
      </c>
      <c r="D211" s="159">
        <f t="shared" si="3"/>
        <v>0.50090551181102372</v>
      </c>
      <c r="E211" s="160" t="str">
        <f>IF(C211&lt;&gt;"",VLOOKUP(C211/25.4,'[1]Compatibility Values'!$D$5:$E$85,2,TRUE),"")</f>
        <v>1/2</v>
      </c>
    </row>
    <row r="212" spans="2:5" ht="15.75" customHeight="1" x14ac:dyDescent="0.2">
      <c r="B212" s="169" t="str">
        <f>IF('[1]Outside Edges'!$A210&lt;&gt;"",'[1]Outside Edges'!$A210,"")</f>
        <v>D208</v>
      </c>
      <c r="C212" s="161">
        <f>IF('[1]Outside Edges'!$B210&lt;&gt;"",'[1]Outside Edges'!$B210,"")</f>
        <v>9.5250000000000004</v>
      </c>
      <c r="D212" s="159">
        <f t="shared" si="3"/>
        <v>0.37500000000000006</v>
      </c>
      <c r="E212" s="160" t="str">
        <f>IF(C212&lt;&gt;"",VLOOKUP(C212/25.4,'[1]Compatibility Values'!$D$5:$E$85,2,TRUE),"")</f>
        <v>3/8</v>
      </c>
    </row>
    <row r="213" spans="2:5" ht="15.75" customHeight="1" x14ac:dyDescent="0.2">
      <c r="B213" s="169" t="str">
        <f>IF('[1]Outside Edges'!$A211&lt;&gt;"",'[1]Outside Edges'!$A211,"")</f>
        <v>D209 AM</v>
      </c>
      <c r="C213" s="161">
        <f>IF('[1]Outside Edges'!$B211&lt;&gt;"",'[1]Outside Edges'!$B211,"")</f>
        <v>12.723000000000001</v>
      </c>
      <c r="D213" s="159">
        <f t="shared" si="3"/>
        <v>0.50090551181102372</v>
      </c>
      <c r="E213" s="160" t="str">
        <f>IF(C213&lt;&gt;"",VLOOKUP(C213/25.4,'[1]Compatibility Values'!$D$5:$E$85,2,TRUE),"")</f>
        <v>1/2</v>
      </c>
    </row>
    <row r="214" spans="2:5" ht="15.75" customHeight="1" x14ac:dyDescent="0.2">
      <c r="B214" s="174" t="str">
        <f>IF('[1]Outside Edges'!$A212&lt;&gt;"",'[1]Outside Edges'!$A212,"")</f>
        <v>D210</v>
      </c>
      <c r="C214" s="161" t="str">
        <f>IF('[1]Outside Edges'!$B212&lt;&gt;"",'[1]Outside Edges'!$B212,"")</f>
        <v/>
      </c>
      <c r="D214" s="159"/>
      <c r="E214" s="160" t="str">
        <f>IF(C214&lt;&gt;"",VLOOKUP(C214/25.4,'[1]Compatibility Values'!$D$5:$E$85,2,TRUE),"")</f>
        <v/>
      </c>
    </row>
    <row r="215" spans="2:5" ht="15.75" customHeight="1" x14ac:dyDescent="0.2">
      <c r="B215" s="169" t="str">
        <f>IF('[1]Outside Edges'!$A213&lt;&gt;"",'[1]Outside Edges'!$A213,"")</f>
        <v>D211 AM</v>
      </c>
      <c r="C215" s="161">
        <f>IF('[1]Outside Edges'!$B213&lt;&gt;"",'[1]Outside Edges'!$B213,"")</f>
        <v>25.4</v>
      </c>
      <c r="D215" s="159">
        <f t="shared" si="3"/>
        <v>1</v>
      </c>
      <c r="E215" s="160" t="str">
        <f>IF(C215&lt;&gt;"",VLOOKUP(C215/25.4,'[1]Compatibility Values'!$D$5:$E$85,2,TRUE),"")</f>
        <v>1</v>
      </c>
    </row>
    <row r="216" spans="2:5" ht="15.75" customHeight="1" x14ac:dyDescent="0.2">
      <c r="B216" s="169" t="str">
        <f>IF('[1]Outside Edges'!$A214&lt;&gt;"",'[1]Outside Edges'!$A214,"")</f>
        <v>D212 AM</v>
      </c>
      <c r="C216" s="161">
        <f>IF('[1]Outside Edges'!$B214&lt;&gt;"",'[1]Outside Edges'!$B214,"")</f>
        <v>25.4</v>
      </c>
      <c r="D216" s="159">
        <f t="shared" si="3"/>
        <v>1</v>
      </c>
      <c r="E216" s="160" t="str">
        <f>IF(C216&lt;&gt;"",VLOOKUP(C216/25.4,'[1]Compatibility Values'!$D$5:$E$85,2,TRUE),"")</f>
        <v>1</v>
      </c>
    </row>
    <row r="217" spans="2:5" ht="15.75" customHeight="1" x14ac:dyDescent="0.2">
      <c r="B217" s="174" t="str">
        <f>IF('[1]Outside Edges'!$A215&lt;&gt;"",'[1]Outside Edges'!$A215,"")</f>
        <v>D213</v>
      </c>
      <c r="C217" s="161" t="str">
        <f>IF('[1]Outside Edges'!$B215&lt;&gt;"",'[1]Outside Edges'!$B215,"")</f>
        <v/>
      </c>
      <c r="D217" s="159"/>
      <c r="E217" s="160" t="str">
        <f>IF(C217&lt;&gt;"",VLOOKUP(C217/25.4,'[1]Compatibility Values'!$D$5:$E$85,2,TRUE),"")</f>
        <v/>
      </c>
    </row>
    <row r="218" spans="2:5" ht="15.75" customHeight="1" x14ac:dyDescent="0.2">
      <c r="B218" s="174" t="str">
        <f>IF('[1]Outside Edges'!$A216&lt;&gt;"",'[1]Outside Edges'!$A216,"")</f>
        <v>D214</v>
      </c>
      <c r="C218" s="161" t="str">
        <f>IF('[1]Outside Edges'!$B216&lt;&gt;"",'[1]Outside Edges'!$B216,"")</f>
        <v/>
      </c>
      <c r="D218" s="159"/>
      <c r="E218" s="160" t="str">
        <f>IF(C218&lt;&gt;"",VLOOKUP(C218/25.4,'[1]Compatibility Values'!$D$5:$E$85,2,TRUE),"")</f>
        <v/>
      </c>
    </row>
    <row r="219" spans="2:5" ht="15.75" customHeight="1" x14ac:dyDescent="0.2">
      <c r="B219" s="169" t="str">
        <f>IF('[1]Outside Edges'!$A217&lt;&gt;"",'[1]Outside Edges'!$A217,"")</f>
        <v>D215 AM</v>
      </c>
      <c r="C219" s="161">
        <f>IF('[1]Outside Edges'!$B217&lt;&gt;"",'[1]Outside Edges'!$B217,"")</f>
        <v>11.113</v>
      </c>
      <c r="D219" s="159">
        <f t="shared" si="3"/>
        <v>0.43751968503937011</v>
      </c>
      <c r="E219" s="160" t="str">
        <f>IF(C219&lt;&gt;"",VLOOKUP(C219/25.4,'[1]Compatibility Values'!$D$5:$E$85,2,TRUE),"")</f>
        <v>7/16</v>
      </c>
    </row>
    <row r="220" spans="2:5" ht="15.75" customHeight="1" x14ac:dyDescent="0.2">
      <c r="B220" s="174" t="str">
        <f>IF('[1]Outside Edges'!$A218&lt;&gt;"",'[1]Outside Edges'!$A218,"")</f>
        <v>D216 AM</v>
      </c>
      <c r="C220" s="175" t="s">
        <v>85</v>
      </c>
      <c r="D220" s="159"/>
      <c r="E220" s="160"/>
    </row>
    <row r="221" spans="2:5" ht="15.75" customHeight="1" x14ac:dyDescent="0.2">
      <c r="B221" s="174" t="str">
        <f>IF('[1]Outside Edges'!$A219&lt;&gt;"",'[1]Outside Edges'!$A219,"")</f>
        <v>D217 AM</v>
      </c>
      <c r="C221" s="175" t="s">
        <v>85</v>
      </c>
      <c r="D221" s="159"/>
      <c r="E221" s="160"/>
    </row>
    <row r="222" spans="2:5" ht="15.75" customHeight="1" x14ac:dyDescent="0.2">
      <c r="B222" s="174" t="str">
        <f>IF('[1]Outside Edges'!$A220&lt;&gt;"",'[1]Outside Edges'!$A220,"")</f>
        <v>D218 AM</v>
      </c>
      <c r="C222" s="175" t="s">
        <v>85</v>
      </c>
      <c r="D222" s="159"/>
      <c r="E222" s="160"/>
    </row>
    <row r="223" spans="2:5" ht="15.75" customHeight="1" x14ac:dyDescent="0.2">
      <c r="B223" s="174" t="str">
        <f>IF('[1]Outside Edges'!$A221&lt;&gt;"",'[1]Outside Edges'!$A221,"")</f>
        <v>D219 AM</v>
      </c>
      <c r="C223" s="175" t="s">
        <v>85</v>
      </c>
      <c r="D223" s="159"/>
      <c r="E223" s="160"/>
    </row>
    <row r="224" spans="2:5" ht="15.75" customHeight="1" x14ac:dyDescent="0.2">
      <c r="B224" s="174" t="str">
        <f>IF('[1]Outside Edges'!$A222&lt;&gt;"",'[1]Outside Edges'!$A222,"")</f>
        <v>D220</v>
      </c>
      <c r="C224" s="161" t="str">
        <f>IF('[1]Outside Edges'!$B222&lt;&gt;"",'[1]Outside Edges'!$B222,"")</f>
        <v/>
      </c>
      <c r="D224" s="159"/>
      <c r="E224" s="160" t="str">
        <f>IF(C224&lt;&gt;"",VLOOKUP(C224/25.4,'[1]Compatibility Values'!$D$5:$E$85,2,TRUE),"")</f>
        <v/>
      </c>
    </row>
    <row r="225" spans="2:5" ht="15.75" customHeight="1" x14ac:dyDescent="0.2">
      <c r="B225" s="174" t="str">
        <f>IF('[1]Outside Edges'!$A223&lt;&gt;"",'[1]Outside Edges'!$A223,"")</f>
        <v>D221</v>
      </c>
      <c r="C225" s="161" t="str">
        <f>IF('[1]Outside Edges'!$B223&lt;&gt;"",'[1]Outside Edges'!$B223,"")</f>
        <v/>
      </c>
      <c r="D225" s="159"/>
      <c r="E225" s="160" t="str">
        <f>IF(C225&lt;&gt;"",VLOOKUP(C225/25.4,'[1]Compatibility Values'!$D$5:$E$85,2,TRUE),"")</f>
        <v/>
      </c>
    </row>
    <row r="226" spans="2:5" ht="15.75" customHeight="1" x14ac:dyDescent="0.2">
      <c r="B226" s="169" t="str">
        <f>IF('[1]Outside Edges'!$A224&lt;&gt;"",'[1]Outside Edges'!$A224,"")</f>
        <v>D222</v>
      </c>
      <c r="C226" s="161">
        <f>IF('[1]Outside Edges'!$B224&lt;&gt;"",'[1]Outside Edges'!$B224,"")</f>
        <v>15.044</v>
      </c>
      <c r="D226" s="159">
        <f t="shared" si="3"/>
        <v>0.59228346456692915</v>
      </c>
      <c r="E226" s="160" t="str">
        <f>IF(C226&lt;&gt;"",VLOOKUP(C226/25.4,'[1]Compatibility Values'!$D$5:$E$85,2,TRUE),"")</f>
        <v>9/16</v>
      </c>
    </row>
    <row r="227" spans="2:5" ht="15.75" customHeight="1" x14ac:dyDescent="0.2">
      <c r="B227" s="169"/>
      <c r="C227" s="161" t="str">
        <f>IF('[1]Outside Edges'!$B225&lt;&gt;"",'[1]Outside Edges'!$B225,"")</f>
        <v/>
      </c>
      <c r="D227" s="159"/>
      <c r="E227" s="160" t="str">
        <f>IF(C227&lt;&gt;"",VLOOKUP(C227/25.4,'[1]Compatibility Values'!$D$5:$E$85,2,TRUE),"")</f>
        <v/>
      </c>
    </row>
    <row r="228" spans="2:5" ht="15.75" customHeight="1" x14ac:dyDescent="0.2">
      <c r="B228" s="169"/>
      <c r="C228" s="161" t="str">
        <f>IF('[1]Outside Edges'!$B226&lt;&gt;"",'[1]Outside Edges'!$B226,"")</f>
        <v/>
      </c>
      <c r="D228" s="159"/>
      <c r="E228" s="160" t="str">
        <f>IF(C228&lt;&gt;"",VLOOKUP(C228/25.4,'[1]Compatibility Values'!$D$5:$E$85,2,TRUE),"")</f>
        <v/>
      </c>
    </row>
    <row r="229" spans="2:5" ht="15.75" customHeight="1" x14ac:dyDescent="0.2">
      <c r="B229" s="169"/>
      <c r="C229" s="161" t="str">
        <f>IF('[1]Outside Edges'!$B227&lt;&gt;"",'[1]Outside Edges'!$B227,"")</f>
        <v/>
      </c>
      <c r="D229" s="159"/>
      <c r="E229" s="160" t="str">
        <f>IF(C229&lt;&gt;"",VLOOKUP(C229/25.4,'[1]Compatibility Values'!$D$5:$E$85,2,TRUE),"")</f>
        <v/>
      </c>
    </row>
    <row r="230" spans="2:5" ht="15.75" customHeight="1" x14ac:dyDescent="0.2">
      <c r="B230" s="169"/>
      <c r="C230" s="161" t="str">
        <f>IF('[1]Outside Edges'!$B228&lt;&gt;"",'[1]Outside Edges'!$B228,"")</f>
        <v/>
      </c>
      <c r="D230" s="159"/>
      <c r="E230" s="160" t="str">
        <f>IF(C230&lt;&gt;"",VLOOKUP(C230/25.4,'[1]Compatibility Values'!$D$5:$E$85,2,TRUE),"")</f>
        <v/>
      </c>
    </row>
    <row r="231" spans="2:5" ht="15.75" customHeight="1" x14ac:dyDescent="0.2">
      <c r="B231" s="169"/>
      <c r="C231" s="161" t="str">
        <f>IF('[1]Outside Edges'!$B229&lt;&gt;"",'[1]Outside Edges'!$B229,"")</f>
        <v/>
      </c>
      <c r="D231" s="159"/>
      <c r="E231" s="160" t="str">
        <f>IF(C231&lt;&gt;"",VLOOKUP(C231/25.4,'[1]Compatibility Values'!$D$5:$E$85,2,TRUE),"")</f>
        <v/>
      </c>
    </row>
    <row r="232" spans="2:5" ht="15.75" customHeight="1" x14ac:dyDescent="0.2">
      <c r="B232" s="169"/>
      <c r="C232" s="161" t="str">
        <f>IF('[1]Outside Edges'!$B230&lt;&gt;"",'[1]Outside Edges'!$B230,"")</f>
        <v/>
      </c>
      <c r="D232" s="159"/>
      <c r="E232" s="160" t="str">
        <f>IF(C232&lt;&gt;"",VLOOKUP(C232/25.4,'[1]Compatibility Values'!$D$5:$E$85,2,TRUE),"")</f>
        <v/>
      </c>
    </row>
    <row r="233" spans="2:5" ht="15.75" customHeight="1" x14ac:dyDescent="0.2">
      <c r="B233" s="169"/>
      <c r="C233" s="161" t="str">
        <f>IF('[1]Outside Edges'!$B231&lt;&gt;"",'[1]Outside Edges'!$B231,"")</f>
        <v/>
      </c>
      <c r="D233" s="159"/>
      <c r="E233" s="160" t="str">
        <f>IF(C233&lt;&gt;"",VLOOKUP(C233/25.4,'[1]Compatibility Values'!$D$5:$E$85,2,TRUE),"")</f>
        <v/>
      </c>
    </row>
    <row r="234" spans="2:5" ht="15.75" customHeight="1" thickBot="1" x14ac:dyDescent="0.25">
      <c r="B234" s="170"/>
      <c r="C234" s="171"/>
      <c r="D234" s="172"/>
      <c r="E234" s="173"/>
    </row>
    <row r="235" spans="2:5" ht="15.75" customHeight="1" thickTop="1" x14ac:dyDescent="0.2"/>
  </sheetData>
  <sheetProtection selectLockedCells="1"/>
  <mergeCells count="3">
    <mergeCell ref="B2:E2"/>
    <mergeCell ref="C3:E3"/>
    <mergeCell ref="B3:B4"/>
  </mergeCells>
  <pageMargins left="0.75" right="0" top="0.5" bottom="0" header="0" footer="0"/>
  <pageSetup scale="75" fitToHeight="2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K127"/>
  <sheetViews>
    <sheetView topLeftCell="A52" workbookViewId="0"/>
  </sheetViews>
  <sheetFormatPr defaultRowHeight="15.75" customHeight="1" x14ac:dyDescent="0.25"/>
  <cols>
    <col min="1" max="1" width="14.7109375" style="3" customWidth="1"/>
    <col min="2" max="2" width="18.7109375" style="3" customWidth="1"/>
    <col min="3" max="7" width="15.7109375" style="3" customWidth="1"/>
    <col min="8" max="8" width="17" style="3" customWidth="1"/>
    <col min="9" max="9" width="14.28515625" style="118" customWidth="1"/>
    <col min="10" max="11" width="14.28515625" style="117" customWidth="1"/>
  </cols>
  <sheetData>
    <row r="1" spans="1:11" ht="15" customHeight="1" x14ac:dyDescent="0.25"/>
    <row r="2" spans="1:11" s="1" customFormat="1" ht="30" customHeight="1" thickBot="1" x14ac:dyDescent="0.3">
      <c r="A2" s="261" t="s">
        <v>76</v>
      </c>
      <c r="B2" s="261"/>
      <c r="C2" s="261"/>
      <c r="D2" s="261"/>
      <c r="E2" s="261"/>
    </row>
    <row r="3" spans="1:11" s="2" customFormat="1" ht="35.1" customHeight="1" thickTop="1" thickBot="1" x14ac:dyDescent="0.3">
      <c r="A3" s="269" t="s">
        <v>15</v>
      </c>
      <c r="B3" s="270"/>
      <c r="C3" s="267" t="s">
        <v>77</v>
      </c>
      <c r="D3" s="268"/>
      <c r="E3" s="268"/>
    </row>
    <row r="4" spans="1:11" ht="39.950000000000003" customHeight="1" thickBot="1" x14ac:dyDescent="0.25">
      <c r="A4" s="142" t="s">
        <v>2</v>
      </c>
      <c r="B4" s="148" t="s">
        <v>3</v>
      </c>
      <c r="C4" s="149" t="s">
        <v>72</v>
      </c>
      <c r="D4" s="143" t="s">
        <v>73</v>
      </c>
      <c r="E4" s="144" t="s">
        <v>74</v>
      </c>
      <c r="F4"/>
      <c r="G4"/>
      <c r="H4"/>
      <c r="I4"/>
      <c r="J4"/>
      <c r="K4"/>
    </row>
    <row r="5" spans="1:11" ht="18" customHeight="1" thickTop="1" x14ac:dyDescent="0.2">
      <c r="A5" s="135" t="str">
        <f>IF('[1]Panel Profiles'!A3&lt;&gt;"",'[1]Panel Profiles'!A3,"")</f>
        <v>PR246</v>
      </c>
      <c r="B5" s="150" t="str">
        <f>IF('[1]Panel Profiles'!B3&lt;&gt;"",'[1]Panel Profiles'!B3,"")</f>
        <v>PR300-19</v>
      </c>
      <c r="C5" s="138">
        <f>IF('[1]Panel Profiles'!C3&lt;&gt;0,'[1]Panel Profiles'!C3-11,"")</f>
        <v>19.143999999999998</v>
      </c>
      <c r="D5" s="136">
        <f>C5/25.4</f>
        <v>0.75370078740157476</v>
      </c>
      <c r="E5" s="137" t="str">
        <f>IF(C5&lt;&gt;"",VLOOKUP(C5/25.4,'[1]Compatibility Values'!$D$5:$E$85,2,TRUE),"")</f>
        <v>3/4</v>
      </c>
      <c r="F5"/>
      <c r="G5"/>
      <c r="H5"/>
      <c r="I5"/>
      <c r="J5"/>
      <c r="K5"/>
    </row>
    <row r="6" spans="1:11" ht="18" customHeight="1" x14ac:dyDescent="0.2">
      <c r="A6" s="120" t="str">
        <f>IF('[1]Panel Profiles'!A4&lt;&gt;"",'[1]Panel Profiles'!A4,"")</f>
        <v>PR215</v>
      </c>
      <c r="B6" s="151" t="str">
        <f>IF('[1]Panel Profiles'!B4&lt;&gt;"",'[1]Panel Profiles'!B4,"")</f>
        <v>PR300-25</v>
      </c>
      <c r="C6" s="139">
        <f>IF('[1]Panel Profiles'!C4&lt;&gt;0,'[1]Panel Profiles'!C4-11,"")</f>
        <v>25.344000000000001</v>
      </c>
      <c r="D6" s="121">
        <f>C6/25.4</f>
        <v>0.99779527559055126</v>
      </c>
      <c r="E6" s="123" t="s">
        <v>78</v>
      </c>
      <c r="F6"/>
      <c r="G6"/>
      <c r="H6"/>
      <c r="I6"/>
      <c r="J6"/>
      <c r="K6"/>
    </row>
    <row r="7" spans="1:11" ht="18" customHeight="1" x14ac:dyDescent="0.2">
      <c r="A7" s="120" t="str">
        <f>IF('[1]Panel Profiles'!A5&lt;&gt;"",'[1]Panel Profiles'!A5,"")</f>
        <v>PR201</v>
      </c>
      <c r="B7" s="151" t="str">
        <f>IF('[1]Panel Profiles'!B5&lt;&gt;"",'[1]Panel Profiles'!B5,"")</f>
        <v>PR300-32</v>
      </c>
      <c r="C7" s="139">
        <f>IF('[1]Panel Profiles'!C5&lt;&gt;0,'[1]Panel Profiles'!C5-11,"")</f>
        <v>31.694000000000003</v>
      </c>
      <c r="D7" s="121">
        <f t="shared" ref="D7:D70" si="0">C7/25.4</f>
        <v>1.2477952755905513</v>
      </c>
      <c r="E7" s="122" t="s">
        <v>79</v>
      </c>
      <c r="F7"/>
      <c r="G7"/>
      <c r="H7"/>
      <c r="I7"/>
      <c r="J7"/>
      <c r="K7"/>
    </row>
    <row r="8" spans="1:11" ht="18" customHeight="1" x14ac:dyDescent="0.2">
      <c r="A8" s="120" t="str">
        <f>IF('[1]Panel Profiles'!A6&lt;&gt;"",'[1]Panel Profiles'!A6,"")</f>
        <v/>
      </c>
      <c r="B8" s="151" t="str">
        <f>IF('[1]Panel Profiles'!B6&lt;&gt;"",'[1]Panel Profiles'!B6,"")</f>
        <v>PR300-38</v>
      </c>
      <c r="C8" s="139">
        <f>IF('[1]Panel Profiles'!C6&lt;&gt;0,'[1]Panel Profiles'!C6-11,"")</f>
        <v>38.043999999999997</v>
      </c>
      <c r="D8" s="121">
        <f t="shared" si="0"/>
        <v>1.497795275590551</v>
      </c>
      <c r="E8" s="122" t="s">
        <v>59</v>
      </c>
      <c r="F8"/>
      <c r="G8"/>
      <c r="H8"/>
      <c r="I8"/>
      <c r="J8"/>
      <c r="K8"/>
    </row>
    <row r="9" spans="1:11" ht="18" customHeight="1" x14ac:dyDescent="0.2">
      <c r="A9" s="120" t="str">
        <f>IF('[1]Panel Profiles'!A7&lt;&gt;"",'[1]Panel Profiles'!A7,"")</f>
        <v/>
      </c>
      <c r="B9" s="151" t="str">
        <f>IF('[1]Panel Profiles'!B7&lt;&gt;"",'[1]Panel Profiles'!B7,"")</f>
        <v>PR300-44</v>
      </c>
      <c r="C9" s="139">
        <f>IF('[1]Panel Profiles'!C7&lt;&gt;0,'[1]Panel Profiles'!C7-11,"")</f>
        <v>44.393999999999998</v>
      </c>
      <c r="D9" s="121">
        <f t="shared" si="0"/>
        <v>1.7477952755905513</v>
      </c>
      <c r="E9" s="122" t="s">
        <v>80</v>
      </c>
      <c r="F9"/>
      <c r="G9"/>
      <c r="H9"/>
      <c r="I9"/>
      <c r="J9"/>
      <c r="K9"/>
    </row>
    <row r="10" spans="1:11" ht="18" customHeight="1" x14ac:dyDescent="0.2">
      <c r="A10" s="120" t="str">
        <f>IF('[1]Panel Profiles'!A8&lt;&gt;"",'[1]Panel Profiles'!A8,"")</f>
        <v/>
      </c>
      <c r="B10" s="151" t="str">
        <f>IF('[1]Panel Profiles'!B8&lt;&gt;"",'[1]Panel Profiles'!B8,"")</f>
        <v>PR300-51</v>
      </c>
      <c r="C10" s="139">
        <f>IF('[1]Panel Profiles'!C8&lt;&gt;0,'[1]Panel Profiles'!C8-11,"")</f>
        <v>50.744</v>
      </c>
      <c r="D10" s="121">
        <f t="shared" si="0"/>
        <v>1.9977952755905513</v>
      </c>
      <c r="E10" s="122" t="s">
        <v>81</v>
      </c>
      <c r="F10"/>
      <c r="G10"/>
      <c r="H10"/>
      <c r="I10"/>
      <c r="J10"/>
      <c r="K10"/>
    </row>
    <row r="11" spans="1:11" ht="18" customHeight="1" x14ac:dyDescent="0.2">
      <c r="A11" s="124" t="str">
        <f>IF('[1]Panel Profiles'!A9&lt;&gt;"",'[1]Panel Profiles'!A9,"")</f>
        <v>PR224</v>
      </c>
      <c r="B11" s="152" t="str">
        <f>IF('[1]Panel Profiles'!B9&lt;&gt;"",'[1]Panel Profiles'!B9,"")</f>
        <v>PR301-06</v>
      </c>
      <c r="C11" s="140">
        <f>IF('[1]Panel Profiles'!C9&lt;&gt;0,'[1]Panel Profiles'!C9-11,"")</f>
        <v>6.3500000000000014</v>
      </c>
      <c r="D11" s="125">
        <f t="shared" si="0"/>
        <v>0.25000000000000006</v>
      </c>
      <c r="E11" s="126" t="str">
        <f>IF(C11&lt;&gt;"",VLOOKUP(C11/25.4,'[1]Compatibility Values'!$D$5:$E$85,2,TRUE),"")</f>
        <v>1/4</v>
      </c>
      <c r="F11"/>
      <c r="G11"/>
      <c r="H11"/>
      <c r="I11"/>
      <c r="J11"/>
      <c r="K11"/>
    </row>
    <row r="12" spans="1:11" ht="18" customHeight="1" x14ac:dyDescent="0.2">
      <c r="A12" s="124" t="str">
        <f>IF('[1]Panel Profiles'!A10&lt;&gt;"",'[1]Panel Profiles'!A10,"")</f>
        <v>PR207</v>
      </c>
      <c r="B12" s="152" t="str">
        <f>IF('[1]Panel Profiles'!B10&lt;&gt;"",'[1]Panel Profiles'!B10,"")</f>
        <v>PR301-13</v>
      </c>
      <c r="C12" s="140">
        <f>IF('[1]Panel Profiles'!C10&lt;&gt;0,'[1]Panel Profiles'!C10-11,"")</f>
        <v>12.690000000000001</v>
      </c>
      <c r="D12" s="125">
        <f t="shared" si="0"/>
        <v>0.49960629921259853</v>
      </c>
      <c r="E12" s="126" t="s">
        <v>45</v>
      </c>
      <c r="F12"/>
      <c r="G12"/>
      <c r="H12"/>
      <c r="I12"/>
      <c r="J12"/>
      <c r="K12"/>
    </row>
    <row r="13" spans="1:11" ht="18" customHeight="1" x14ac:dyDescent="0.2">
      <c r="A13" s="124" t="str">
        <f>IF('[1]Panel Profiles'!A11&lt;&gt;"",'[1]Panel Profiles'!A11,"")</f>
        <v>PR206</v>
      </c>
      <c r="B13" s="152" t="str">
        <f>IF('[1]Panel Profiles'!B11&lt;&gt;"",'[1]Panel Profiles'!B11,"")</f>
        <v>PR301-19</v>
      </c>
      <c r="C13" s="140">
        <f>IF('[1]Panel Profiles'!C11&lt;&gt;0,'[1]Panel Profiles'!C11-11,"")</f>
        <v>19.04</v>
      </c>
      <c r="D13" s="125">
        <f t="shared" si="0"/>
        <v>0.74960629921259847</v>
      </c>
      <c r="E13" s="126" t="s">
        <v>62</v>
      </c>
      <c r="F13"/>
      <c r="G13"/>
      <c r="H13"/>
      <c r="I13"/>
      <c r="J13"/>
      <c r="K13"/>
    </row>
    <row r="14" spans="1:11" ht="18" customHeight="1" x14ac:dyDescent="0.2">
      <c r="A14" s="124" t="str">
        <f>IF('[1]Panel Profiles'!A12&lt;&gt;"",'[1]Panel Profiles'!A12,"")</f>
        <v>PR204</v>
      </c>
      <c r="B14" s="152" t="str">
        <f>IF('[1]Panel Profiles'!B12&lt;&gt;"",'[1]Panel Profiles'!B12,"")</f>
        <v>PR301-25</v>
      </c>
      <c r="C14" s="140">
        <f>IF('[1]Panel Profiles'!C12&lt;&gt;0,'[1]Panel Profiles'!C12-11,"")</f>
        <v>25.39</v>
      </c>
      <c r="D14" s="125">
        <f t="shared" si="0"/>
        <v>0.99960629921259847</v>
      </c>
      <c r="E14" s="126" t="s">
        <v>78</v>
      </c>
      <c r="F14"/>
      <c r="G14"/>
      <c r="H14"/>
      <c r="I14"/>
      <c r="J14"/>
      <c r="K14"/>
    </row>
    <row r="15" spans="1:11" ht="18" customHeight="1" x14ac:dyDescent="0.2">
      <c r="A15" s="124" t="str">
        <f>IF('[1]Panel Profiles'!A13&lt;&gt;"",'[1]Panel Profiles'!A13,"")</f>
        <v>PR219</v>
      </c>
      <c r="B15" s="152" t="str">
        <f>IF('[1]Panel Profiles'!B13&lt;&gt;"",'[1]Panel Profiles'!B13,"")</f>
        <v>PR301-32</v>
      </c>
      <c r="C15" s="140">
        <f>IF('[1]Panel Profiles'!C13&lt;&gt;0,'[1]Panel Profiles'!C13-11,"")</f>
        <v>31.740000000000002</v>
      </c>
      <c r="D15" s="125">
        <f t="shared" si="0"/>
        <v>1.2496062992125985</v>
      </c>
      <c r="E15" s="126" t="s">
        <v>79</v>
      </c>
      <c r="F15"/>
      <c r="G15"/>
      <c r="H15"/>
      <c r="I15"/>
      <c r="J15"/>
      <c r="K15"/>
    </row>
    <row r="16" spans="1:11" ht="18" customHeight="1" x14ac:dyDescent="0.2">
      <c r="A16" s="120" t="str">
        <f>IF('[1]Panel Profiles'!A14&lt;&gt;"",'[1]Panel Profiles'!A14,"")</f>
        <v/>
      </c>
      <c r="B16" s="151" t="str">
        <f>IF('[1]Panel Profiles'!B14&lt;&gt;"",'[1]Panel Profiles'!B14,"")</f>
        <v>PR302-13</v>
      </c>
      <c r="C16" s="139">
        <f>IF('[1]Panel Profiles'!C14&lt;&gt;0,'[1]Panel Profiles'!C14-11,"")</f>
        <v>12.7</v>
      </c>
      <c r="D16" s="121">
        <f t="shared" si="0"/>
        <v>0.5</v>
      </c>
      <c r="E16" s="122" t="str">
        <f>IF(C16&lt;&gt;"",VLOOKUP(C16/25.4,'[1]Compatibility Values'!$D$5:$E$85,2,TRUE),"")</f>
        <v>1/2</v>
      </c>
      <c r="F16"/>
      <c r="G16"/>
      <c r="H16"/>
      <c r="I16"/>
      <c r="J16"/>
      <c r="K16"/>
    </row>
    <row r="17" spans="1:11" ht="18" customHeight="1" x14ac:dyDescent="0.2">
      <c r="A17" s="120" t="str">
        <f>IF('[1]Panel Profiles'!A15&lt;&gt;"",'[1]Panel Profiles'!A15,"")</f>
        <v/>
      </c>
      <c r="B17" s="151" t="str">
        <f>IF('[1]Panel Profiles'!B15&lt;&gt;"",'[1]Panel Profiles'!B15,"")</f>
        <v>PR302-19</v>
      </c>
      <c r="C17" s="139">
        <f>IF('[1]Panel Profiles'!C15&lt;&gt;0,'[1]Panel Profiles'!C15-11,"")</f>
        <v>19.05</v>
      </c>
      <c r="D17" s="121">
        <f t="shared" si="0"/>
        <v>0.75000000000000011</v>
      </c>
      <c r="E17" s="122" t="str">
        <f>IF(C17&lt;&gt;"",VLOOKUP(C17/25.4,'[1]Compatibility Values'!$D$5:$E$85,2,TRUE),"")</f>
        <v>3/4</v>
      </c>
      <c r="F17"/>
      <c r="G17"/>
      <c r="H17"/>
      <c r="I17"/>
      <c r="J17"/>
      <c r="K17"/>
    </row>
    <row r="18" spans="1:11" ht="18" customHeight="1" x14ac:dyDescent="0.2">
      <c r="A18" s="120" t="str">
        <f>IF('[1]Panel Profiles'!A16&lt;&gt;"",'[1]Panel Profiles'!A16,"")</f>
        <v>PR209</v>
      </c>
      <c r="B18" s="151" t="str">
        <f>IF('[1]Panel Profiles'!B16&lt;&gt;"",'[1]Panel Profiles'!B16,"")</f>
        <v>PR302-25</v>
      </c>
      <c r="C18" s="139">
        <f>IF('[1]Panel Profiles'!C16&lt;&gt;0,'[1]Panel Profiles'!C16-11,"")</f>
        <v>25.401000000000003</v>
      </c>
      <c r="D18" s="121">
        <f t="shared" si="0"/>
        <v>1.0000393700787404</v>
      </c>
      <c r="E18" s="122" t="str">
        <f>IF(C18&lt;&gt;"",VLOOKUP(C18/25.4,'[1]Compatibility Values'!$D$5:$E$85,2,TRUE),"")</f>
        <v>1</v>
      </c>
      <c r="F18"/>
      <c r="G18"/>
      <c r="H18"/>
      <c r="I18"/>
      <c r="J18"/>
      <c r="K18"/>
    </row>
    <row r="19" spans="1:11" ht="18" customHeight="1" x14ac:dyDescent="0.2">
      <c r="A19" s="120" t="str">
        <f>IF('[1]Panel Profiles'!A17&lt;&gt;"",'[1]Panel Profiles'!A17,"")</f>
        <v>PR203</v>
      </c>
      <c r="B19" s="151" t="str">
        <f>IF('[1]Panel Profiles'!B17&lt;&gt;"",'[1]Panel Profiles'!B17,"")</f>
        <v>PR302-32</v>
      </c>
      <c r="C19" s="139">
        <f>IF('[1]Panel Profiles'!C17&lt;&gt;0,'[1]Panel Profiles'!C17-11,"")</f>
        <v>31.750999999999998</v>
      </c>
      <c r="D19" s="121">
        <f t="shared" si="0"/>
        <v>1.2500393700787402</v>
      </c>
      <c r="E19" s="122" t="str">
        <f>IF(C19&lt;&gt;"",VLOOKUP(C19/25.4,'[1]Compatibility Values'!$D$5:$E$85,2,TRUE),"")</f>
        <v>1 1/4</v>
      </c>
      <c r="F19"/>
      <c r="G19"/>
      <c r="H19"/>
      <c r="I19"/>
      <c r="J19"/>
      <c r="K19"/>
    </row>
    <row r="20" spans="1:11" ht="18" customHeight="1" x14ac:dyDescent="0.2">
      <c r="A20" s="120" t="str">
        <f>IF('[1]Panel Profiles'!A18&lt;&gt;"",'[1]Panel Profiles'!A18,"")</f>
        <v>PR240</v>
      </c>
      <c r="B20" s="151" t="str">
        <f>IF('[1]Panel Profiles'!B18&lt;&gt;"",'[1]Panel Profiles'!B18,"")</f>
        <v>PR302-38</v>
      </c>
      <c r="C20" s="139">
        <f>IF('[1]Panel Profiles'!C18&lt;&gt;0,'[1]Panel Profiles'!C18-11,"")</f>
        <v>37.979999999999997</v>
      </c>
      <c r="D20" s="121">
        <f t="shared" si="0"/>
        <v>1.495275590551181</v>
      </c>
      <c r="E20" s="127">
        <f>MROUND(D20, 0.0625)</f>
        <v>1.5</v>
      </c>
      <c r="F20"/>
      <c r="G20"/>
      <c r="H20"/>
      <c r="I20"/>
      <c r="J20"/>
      <c r="K20"/>
    </row>
    <row r="21" spans="1:11" ht="18" customHeight="1" x14ac:dyDescent="0.2">
      <c r="A21" s="120" t="str">
        <f>IF('[1]Panel Profiles'!A19&lt;&gt;"",'[1]Panel Profiles'!A19,"")</f>
        <v>PR229</v>
      </c>
      <c r="B21" s="151" t="str">
        <f>IF('[1]Panel Profiles'!B19&lt;&gt;"",'[1]Panel Profiles'!B19,"")</f>
        <v>PR302-44</v>
      </c>
      <c r="C21" s="139">
        <f>IF('[1]Panel Profiles'!C19&lt;&gt;0,'[1]Panel Profiles'!C19-11,"")</f>
        <v>44.45</v>
      </c>
      <c r="D21" s="121">
        <f t="shared" si="0"/>
        <v>1.7500000000000002</v>
      </c>
      <c r="E21" s="122" t="str">
        <f>IF(C21&lt;&gt;"",VLOOKUP(C21/25.4,'[1]Compatibility Values'!$D$5:$E$85,2,TRUE),"")</f>
        <v>1 3/4</v>
      </c>
      <c r="F21"/>
      <c r="G21"/>
      <c r="H21"/>
      <c r="I21"/>
      <c r="J21"/>
      <c r="K21"/>
    </row>
    <row r="22" spans="1:11" ht="18" customHeight="1" x14ac:dyDescent="0.2">
      <c r="A22" s="120" t="str">
        <f>IF('[1]Panel Profiles'!A20&lt;&gt;"",'[1]Panel Profiles'!A20,"")</f>
        <v>PR218</v>
      </c>
      <c r="B22" s="151" t="str">
        <f>IF('[1]Panel Profiles'!B20&lt;&gt;"",'[1]Panel Profiles'!B20,"")</f>
        <v>PR302-51</v>
      </c>
      <c r="C22" s="139">
        <f>IF('[1]Panel Profiles'!C20&lt;&gt;0,'[1]Panel Profiles'!C20-11,"")</f>
        <v>50.801000000000002</v>
      </c>
      <c r="D22" s="121">
        <f t="shared" si="0"/>
        <v>2.0000393700787402</v>
      </c>
      <c r="E22" s="122" t="str">
        <f>IF(C22&lt;&gt;"",VLOOKUP(C22/25.4,'[1]Compatibility Values'!$D$5:$E$85,2,TRUE),"")</f>
        <v>2</v>
      </c>
      <c r="F22"/>
      <c r="G22"/>
      <c r="H22"/>
      <c r="I22"/>
      <c r="J22"/>
      <c r="K22"/>
    </row>
    <row r="23" spans="1:11" ht="18" customHeight="1" x14ac:dyDescent="0.2">
      <c r="A23" s="124" t="str">
        <f>IF('[1]Panel Profiles'!A21&lt;&gt;"",'[1]Panel Profiles'!A21,"")</f>
        <v>PR211</v>
      </c>
      <c r="B23" s="152" t="str">
        <f>IF('[1]Panel Profiles'!B21&lt;&gt;"",'[1]Panel Profiles'!B21,"")</f>
        <v>PR303-25</v>
      </c>
      <c r="C23" s="140">
        <f>IF('[1]Panel Profiles'!C21&lt;&gt;0,'[1]Panel Profiles'!C21-11,"")</f>
        <v>25.392000000000003</v>
      </c>
      <c r="D23" s="125">
        <f t="shared" si="0"/>
        <v>0.99968503937007891</v>
      </c>
      <c r="E23" s="126" t="s">
        <v>78</v>
      </c>
      <c r="F23"/>
      <c r="G23"/>
      <c r="H23"/>
      <c r="I23"/>
      <c r="J23"/>
      <c r="K23"/>
    </row>
    <row r="24" spans="1:11" ht="18" customHeight="1" x14ac:dyDescent="0.2">
      <c r="A24" s="124" t="str">
        <f>IF('[1]Panel Profiles'!A22&lt;&gt;"",'[1]Panel Profiles'!A22,"")</f>
        <v>PR202</v>
      </c>
      <c r="B24" s="152" t="str">
        <f>IF('[1]Panel Profiles'!B22&lt;&gt;"",'[1]Panel Profiles'!B22,"")</f>
        <v>PR303-32</v>
      </c>
      <c r="C24" s="140">
        <f>IF('[1]Panel Profiles'!C22&lt;&gt;0,'[1]Panel Profiles'!C22-11,"")</f>
        <v>31.741999999999997</v>
      </c>
      <c r="D24" s="125">
        <f t="shared" si="0"/>
        <v>1.2496850393700787</v>
      </c>
      <c r="E24" s="126" t="s">
        <v>79</v>
      </c>
      <c r="F24"/>
      <c r="G24"/>
      <c r="H24"/>
      <c r="I24"/>
      <c r="J24"/>
      <c r="K24"/>
    </row>
    <row r="25" spans="1:11" ht="18" customHeight="1" x14ac:dyDescent="0.2">
      <c r="A25" s="124" t="str">
        <f>IF('[1]Panel Profiles'!A23&lt;&gt;"",'[1]Panel Profiles'!A23,"")</f>
        <v/>
      </c>
      <c r="B25" s="152" t="str">
        <f>IF('[1]Panel Profiles'!B23&lt;&gt;"",'[1]Panel Profiles'!B23,"")</f>
        <v>PR303-38</v>
      </c>
      <c r="C25" s="140">
        <f>IF('[1]Panel Profiles'!C23&lt;&gt;0,'[1]Panel Profiles'!C23-11,"")</f>
        <v>38.091999999999999</v>
      </c>
      <c r="D25" s="125">
        <f t="shared" si="0"/>
        <v>1.4996850393700787</v>
      </c>
      <c r="E25" s="126" t="s">
        <v>59</v>
      </c>
      <c r="F25"/>
      <c r="G25"/>
      <c r="H25"/>
      <c r="I25"/>
      <c r="J25"/>
      <c r="K25"/>
    </row>
    <row r="26" spans="1:11" ht="18" customHeight="1" x14ac:dyDescent="0.2">
      <c r="A26" s="124" t="str">
        <f>IF('[1]Panel Profiles'!A24&lt;&gt;"",'[1]Panel Profiles'!A24,"")</f>
        <v/>
      </c>
      <c r="B26" s="152" t="str">
        <f>IF('[1]Panel Profiles'!B24&lt;&gt;"",'[1]Panel Profiles'!B24,"")</f>
        <v>PR303-44</v>
      </c>
      <c r="C26" s="140">
        <f>IF('[1]Panel Profiles'!C24&lt;&gt;0,'[1]Panel Profiles'!C24-11,"")</f>
        <v>44.442</v>
      </c>
      <c r="D26" s="125">
        <f t="shared" si="0"/>
        <v>1.7496850393700789</v>
      </c>
      <c r="E26" s="126" t="s">
        <v>80</v>
      </c>
      <c r="F26"/>
      <c r="G26"/>
      <c r="H26"/>
      <c r="I26"/>
      <c r="J26"/>
      <c r="K26"/>
    </row>
    <row r="27" spans="1:11" ht="18" customHeight="1" x14ac:dyDescent="0.2">
      <c r="A27" s="124" t="str">
        <f>IF('[1]Panel Profiles'!A25&lt;&gt;"",'[1]Panel Profiles'!A25,"")</f>
        <v/>
      </c>
      <c r="B27" s="152" t="str">
        <f>IF('[1]Panel Profiles'!B25&lt;&gt;"",'[1]Panel Profiles'!B25,"")</f>
        <v>PR303-51</v>
      </c>
      <c r="C27" s="140">
        <f>IF('[1]Panel Profiles'!C25&lt;&gt;0,'[1]Panel Profiles'!C25-11,"")</f>
        <v>51.442</v>
      </c>
      <c r="D27" s="125">
        <f t="shared" si="0"/>
        <v>2.025275590551181</v>
      </c>
      <c r="E27" s="126" t="str">
        <f>IF(C27&lt;&gt;"",VLOOKUP(C27/25.4,'[1]Compatibility Values'!$D$5:$E$85,2,TRUE),"")</f>
        <v>2</v>
      </c>
      <c r="F27"/>
      <c r="G27"/>
      <c r="H27"/>
      <c r="I27"/>
      <c r="J27"/>
      <c r="K27"/>
    </row>
    <row r="28" spans="1:11" ht="18" customHeight="1" x14ac:dyDescent="0.2">
      <c r="A28" s="120" t="str">
        <f>IF('[1]Panel Profiles'!A26&lt;&gt;"",'[1]Panel Profiles'!A26,"")</f>
        <v/>
      </c>
      <c r="B28" s="151" t="str">
        <f>IF('[1]Panel Profiles'!B26&lt;&gt;"",'[1]Panel Profiles'!B26,"")</f>
        <v>PR304-19</v>
      </c>
      <c r="C28" s="139">
        <f>IF('[1]Panel Profiles'!C26&lt;&gt;0,'[1]Panel Profiles'!C26-11,"")</f>
        <v>19</v>
      </c>
      <c r="D28" s="121">
        <f t="shared" si="0"/>
        <v>0.74803149606299213</v>
      </c>
      <c r="E28" s="122" t="s">
        <v>62</v>
      </c>
      <c r="F28"/>
      <c r="G28"/>
      <c r="H28"/>
      <c r="I28"/>
      <c r="J28"/>
      <c r="K28"/>
    </row>
    <row r="29" spans="1:11" ht="18" customHeight="1" x14ac:dyDescent="0.2">
      <c r="A29" s="120" t="str">
        <f>IF('[1]Panel Profiles'!A27&lt;&gt;"",'[1]Panel Profiles'!A27,"")</f>
        <v>PR228</v>
      </c>
      <c r="B29" s="151" t="str">
        <f>IF('[1]Panel Profiles'!B27&lt;&gt;"",'[1]Panel Profiles'!B27,"")</f>
        <v>PR304-25</v>
      </c>
      <c r="C29" s="139">
        <f>IF('[1]Panel Profiles'!C27&lt;&gt;0,'[1]Panel Profiles'!C27-11,"")</f>
        <v>25.418999999999997</v>
      </c>
      <c r="D29" s="121">
        <f t="shared" si="0"/>
        <v>1.0007480314960628</v>
      </c>
      <c r="E29" s="122" t="str">
        <f>IF(C29&lt;&gt;"",VLOOKUP(C29/25.4,'[1]Compatibility Values'!$D$5:$E$85,2,TRUE),"")</f>
        <v>1</v>
      </c>
      <c r="F29"/>
      <c r="G29"/>
      <c r="H29"/>
      <c r="I29"/>
      <c r="J29"/>
      <c r="K29"/>
    </row>
    <row r="30" spans="1:11" ht="18" customHeight="1" x14ac:dyDescent="0.2">
      <c r="A30" s="120" t="str">
        <f>IF('[1]Panel Profiles'!A28&lt;&gt;"",'[1]Panel Profiles'!A28,"")</f>
        <v>PR227</v>
      </c>
      <c r="B30" s="151" t="str">
        <f>IF('[1]Panel Profiles'!B28&lt;&gt;"",'[1]Panel Profiles'!B28,"")</f>
        <v>PR304-32</v>
      </c>
      <c r="C30" s="139">
        <f>IF('[1]Panel Profiles'!C28&lt;&gt;0,'[1]Panel Profiles'!C28-11,"")</f>
        <v>31.768999999999998</v>
      </c>
      <c r="D30" s="121">
        <f t="shared" si="0"/>
        <v>1.2507480314960631</v>
      </c>
      <c r="E30" s="122" t="str">
        <f>IF(C30&lt;&gt;"",VLOOKUP(C30/25.4,'[1]Compatibility Values'!$D$5:$E$85,2,TRUE),"")</f>
        <v>1 1/4</v>
      </c>
      <c r="F30"/>
      <c r="G30"/>
      <c r="H30"/>
      <c r="I30"/>
      <c r="J30"/>
      <c r="K30"/>
    </row>
    <row r="31" spans="1:11" ht="18" customHeight="1" x14ac:dyDescent="0.2">
      <c r="A31" s="120" t="str">
        <f>IF('[1]Panel Profiles'!A29&lt;&gt;"",'[1]Panel Profiles'!A29,"")</f>
        <v>PR236</v>
      </c>
      <c r="B31" s="151" t="str">
        <f>IF('[1]Panel Profiles'!B29&lt;&gt;"",'[1]Panel Profiles'!B29,"")</f>
        <v>PR304-38</v>
      </c>
      <c r="C31" s="139">
        <f>IF('[1]Panel Profiles'!C29&lt;&gt;0,'[1]Panel Profiles'!C29-11,"")</f>
        <v>38.119</v>
      </c>
      <c r="D31" s="121">
        <f t="shared" si="0"/>
        <v>1.5007480314960631</v>
      </c>
      <c r="E31" s="122" t="str">
        <f>IF(C31&lt;&gt;"",VLOOKUP(C31/25.4,'[1]Compatibility Values'!$D$5:$E$85,2,TRUE),"")</f>
        <v>1 1/2</v>
      </c>
      <c r="F31"/>
      <c r="G31"/>
      <c r="H31"/>
      <c r="I31"/>
      <c r="J31"/>
      <c r="K31"/>
    </row>
    <row r="32" spans="1:11" ht="18" customHeight="1" x14ac:dyDescent="0.2">
      <c r="A32" s="120" t="str">
        <f>IF('[1]Panel Profiles'!A30&lt;&gt;"",'[1]Panel Profiles'!A30,"")</f>
        <v>PR262</v>
      </c>
      <c r="B32" s="151" t="str">
        <f>IF('[1]Panel Profiles'!B30&lt;&gt;"",'[1]Panel Profiles'!B30,"")</f>
        <v>PR304-51</v>
      </c>
      <c r="C32" s="139">
        <f>IF('[1]Panel Profiles'!C30&lt;&gt;0,'[1]Panel Profiles'!C30-11,"")</f>
        <v>50.823999999999998</v>
      </c>
      <c r="D32" s="121">
        <f t="shared" si="0"/>
        <v>2.0009448818897639</v>
      </c>
      <c r="E32" s="122" t="str">
        <f>IF(C32&lt;&gt;"",VLOOKUP(C32/25.4,'[1]Compatibility Values'!$D$5:$E$85,2,TRUE),"")</f>
        <v>2</v>
      </c>
      <c r="F32"/>
      <c r="G32"/>
      <c r="H32"/>
      <c r="I32"/>
      <c r="J32"/>
      <c r="K32"/>
    </row>
    <row r="33" spans="1:11" ht="18" customHeight="1" x14ac:dyDescent="0.2">
      <c r="A33" s="124" t="str">
        <f>IF('[1]Panel Profiles'!A31&lt;&gt;"",'[1]Panel Profiles'!A31,"")</f>
        <v>PR208</v>
      </c>
      <c r="B33" s="152" t="str">
        <f>IF('[1]Panel Profiles'!B31&lt;&gt;"",'[1]Panel Profiles'!B31,"")</f>
        <v>PR305-19</v>
      </c>
      <c r="C33" s="140">
        <f>IF('[1]Panel Profiles'!C31&lt;&gt;0,'[1]Panel Profiles'!C31-11,"")</f>
        <v>19.042000000000002</v>
      </c>
      <c r="D33" s="125">
        <f t="shared" si="0"/>
        <v>0.7496850393700788</v>
      </c>
      <c r="E33" s="126" t="s">
        <v>62</v>
      </c>
      <c r="F33"/>
      <c r="G33"/>
      <c r="H33"/>
      <c r="I33"/>
      <c r="J33"/>
      <c r="K33"/>
    </row>
    <row r="34" spans="1:11" ht="18" customHeight="1" x14ac:dyDescent="0.2">
      <c r="A34" s="124" t="str">
        <f>IF('[1]Panel Profiles'!A32&lt;&gt;"",'[1]Panel Profiles'!A32,"")</f>
        <v/>
      </c>
      <c r="B34" s="152" t="str">
        <f>IF('[1]Panel Profiles'!B32&lt;&gt;"",'[1]Panel Profiles'!B32,"")</f>
        <v>PR305-25</v>
      </c>
      <c r="C34" s="140">
        <f>IF('[1]Panel Profiles'!C32&lt;&gt;0,'[1]Panel Profiles'!C32-11,"")</f>
        <v>25.392000000000003</v>
      </c>
      <c r="D34" s="125">
        <f t="shared" si="0"/>
        <v>0.99968503937007891</v>
      </c>
      <c r="E34" s="126" t="s">
        <v>78</v>
      </c>
      <c r="F34"/>
      <c r="G34"/>
      <c r="H34"/>
      <c r="I34"/>
      <c r="J34"/>
      <c r="K34"/>
    </row>
    <row r="35" spans="1:11" ht="18" customHeight="1" x14ac:dyDescent="0.2">
      <c r="A35" s="124" t="str">
        <f>IF('[1]Panel Profiles'!A33&lt;&gt;"",'[1]Panel Profiles'!A33,"")</f>
        <v>PR205</v>
      </c>
      <c r="B35" s="152" t="str">
        <f>IF('[1]Panel Profiles'!B33&lt;&gt;"",'[1]Panel Profiles'!B33,"")</f>
        <v>PR305-32</v>
      </c>
      <c r="C35" s="140">
        <f>IF('[1]Panel Profiles'!C33&lt;&gt;0,'[1]Panel Profiles'!C33-11,"")</f>
        <v>31.741999999999997</v>
      </c>
      <c r="D35" s="125">
        <f t="shared" si="0"/>
        <v>1.2496850393700787</v>
      </c>
      <c r="E35" s="126" t="s">
        <v>79</v>
      </c>
      <c r="F35"/>
      <c r="G35"/>
      <c r="H35"/>
      <c r="I35"/>
      <c r="J35"/>
      <c r="K35"/>
    </row>
    <row r="36" spans="1:11" ht="18" customHeight="1" x14ac:dyDescent="0.2">
      <c r="A36" s="124" t="str">
        <f>IF('[1]Panel Profiles'!A34&lt;&gt;"",'[1]Panel Profiles'!A34,"")</f>
        <v>PR272</v>
      </c>
      <c r="B36" s="152" t="str">
        <f>IF('[1]Panel Profiles'!B34&lt;&gt;"",'[1]Panel Profiles'!B34,"")</f>
        <v>PR305-38</v>
      </c>
      <c r="C36" s="140">
        <f>IF('[1]Panel Profiles'!C34&lt;&gt;0,'[1]Panel Profiles'!C34-11,"")</f>
        <v>38.1</v>
      </c>
      <c r="D36" s="125">
        <f t="shared" si="0"/>
        <v>1.5000000000000002</v>
      </c>
      <c r="E36" s="126" t="str">
        <f>IF(C36&lt;&gt;"",VLOOKUP(C36/25.4,'[1]Compatibility Values'!$D$5:$E$85,2,TRUE),"")</f>
        <v>1 1/2</v>
      </c>
      <c r="F36"/>
      <c r="G36"/>
      <c r="H36"/>
      <c r="I36"/>
      <c r="J36"/>
      <c r="K36"/>
    </row>
    <row r="37" spans="1:11" ht="18" customHeight="1" x14ac:dyDescent="0.2">
      <c r="A37" s="124" t="str">
        <f>IF('[1]Panel Profiles'!A35&lt;&gt;"",'[1]Panel Profiles'!A35,"")</f>
        <v>PR249</v>
      </c>
      <c r="B37" s="152" t="str">
        <f>IF('[1]Panel Profiles'!B35&lt;&gt;"",'[1]Panel Profiles'!B35,"")</f>
        <v>PR305-51</v>
      </c>
      <c r="C37" s="140">
        <f>IF('[1]Panel Profiles'!C35&lt;&gt;0,'[1]Panel Profiles'!C35-11,"")</f>
        <v>50.819000000000003</v>
      </c>
      <c r="D37" s="125">
        <f t="shared" si="0"/>
        <v>2.0007480314960633</v>
      </c>
      <c r="E37" s="126" t="str">
        <f>IF(C37&lt;&gt;"",VLOOKUP(C37/25.4,'[1]Compatibility Values'!$D$5:$E$85,2,TRUE),"")</f>
        <v>2</v>
      </c>
      <c r="F37"/>
      <c r="G37"/>
      <c r="H37"/>
      <c r="I37"/>
      <c r="J37"/>
      <c r="K37"/>
    </row>
    <row r="38" spans="1:11" ht="18" customHeight="1" x14ac:dyDescent="0.2">
      <c r="A38" s="120" t="str">
        <f>IF('[1]Panel Profiles'!A36&lt;&gt;"",'[1]Panel Profiles'!A36,"")</f>
        <v/>
      </c>
      <c r="B38" s="151" t="str">
        <f>IF('[1]Panel Profiles'!B36&lt;&gt;"",'[1]Panel Profiles'!B36,"")</f>
        <v>PR306-19</v>
      </c>
      <c r="C38" s="139">
        <f>IF('[1]Panel Profiles'!C36&lt;&gt;0,'[1]Panel Profiles'!C36-11,"")</f>
        <v>19.05</v>
      </c>
      <c r="D38" s="121">
        <f t="shared" si="0"/>
        <v>0.75000000000000011</v>
      </c>
      <c r="E38" s="122" t="str">
        <f>IF(C38&lt;&gt;"",VLOOKUP(C38/25.4,'[1]Compatibility Values'!$D$5:$E$85,2,TRUE),"")</f>
        <v>3/4</v>
      </c>
      <c r="F38"/>
      <c r="G38"/>
      <c r="H38"/>
      <c r="I38"/>
      <c r="J38"/>
      <c r="K38"/>
    </row>
    <row r="39" spans="1:11" ht="18" customHeight="1" x14ac:dyDescent="0.2">
      <c r="A39" s="120" t="str">
        <f>IF('[1]Panel Profiles'!A37&lt;&gt;"",'[1]Panel Profiles'!A37,"")</f>
        <v>PR210</v>
      </c>
      <c r="B39" s="151" t="str">
        <f>IF('[1]Panel Profiles'!B37&lt;&gt;"",'[1]Panel Profiles'!B37,"")</f>
        <v>PR306-25</v>
      </c>
      <c r="C39" s="139">
        <f>IF('[1]Panel Profiles'!C37&lt;&gt;0,'[1]Panel Profiles'!C37-11,"")</f>
        <v>25.476999999999997</v>
      </c>
      <c r="D39" s="121">
        <f t="shared" si="0"/>
        <v>1.003031496062992</v>
      </c>
      <c r="E39" s="122" t="str">
        <f>IF(C39&lt;&gt;"",VLOOKUP(C39/25.4,'[1]Compatibility Values'!$D$5:$E$85,2,TRUE),"")</f>
        <v>1</v>
      </c>
      <c r="F39"/>
      <c r="G39"/>
      <c r="H39"/>
      <c r="I39"/>
      <c r="J39"/>
      <c r="K39"/>
    </row>
    <row r="40" spans="1:11" ht="18" customHeight="1" x14ac:dyDescent="0.2">
      <c r="A40" s="120" t="str">
        <f>IF('[1]Panel Profiles'!A38&lt;&gt;"",'[1]Panel Profiles'!A38,"")</f>
        <v>PR255</v>
      </c>
      <c r="B40" s="151" t="str">
        <f>IF('[1]Panel Profiles'!B38&lt;&gt;"",'[1]Panel Profiles'!B38,"")</f>
        <v>PR306-32</v>
      </c>
      <c r="C40" s="139">
        <f>IF('[1]Panel Profiles'!C38&lt;&gt;0,'[1]Panel Profiles'!C38-11,"")</f>
        <v>31.826999999999998</v>
      </c>
      <c r="D40" s="121">
        <f t="shared" si="0"/>
        <v>1.253031496062992</v>
      </c>
      <c r="E40" s="122" t="str">
        <f>IF(C40&lt;&gt;"",VLOOKUP(C40/25.4,'[1]Compatibility Values'!$D$5:$E$85,2,TRUE),"")</f>
        <v>1 1/4</v>
      </c>
      <c r="F40"/>
      <c r="G40"/>
      <c r="H40"/>
      <c r="I40"/>
      <c r="J40"/>
      <c r="K40"/>
    </row>
    <row r="41" spans="1:11" ht="18" customHeight="1" x14ac:dyDescent="0.2">
      <c r="A41" s="124" t="str">
        <f>IF('[1]Panel Profiles'!A39&lt;&gt;"",'[1]Panel Profiles'!A39,"")</f>
        <v/>
      </c>
      <c r="B41" s="152" t="str">
        <f>IF('[1]Panel Profiles'!B39&lt;&gt;"",'[1]Panel Profiles'!B39,"")</f>
        <v>PR307-19</v>
      </c>
      <c r="C41" s="140">
        <f>IF('[1]Panel Profiles'!C39&lt;&gt;0,'[1]Panel Profiles'!C39-11,"")</f>
        <v>19.068999999999999</v>
      </c>
      <c r="D41" s="125">
        <f t="shared" si="0"/>
        <v>0.75074803149606295</v>
      </c>
      <c r="E41" s="126" t="str">
        <f>IF(C41&lt;&gt;"",VLOOKUP(C41/25.4,'[1]Compatibility Values'!$D$5:$E$85,2,TRUE),"")</f>
        <v>3/4</v>
      </c>
      <c r="F41"/>
      <c r="G41"/>
      <c r="H41"/>
      <c r="I41"/>
      <c r="J41"/>
      <c r="K41"/>
    </row>
    <row r="42" spans="1:11" ht="18" customHeight="1" x14ac:dyDescent="0.2">
      <c r="A42" s="124" t="str">
        <f>IF('[1]Panel Profiles'!A40&lt;&gt;"",'[1]Panel Profiles'!A40,"")</f>
        <v>PR212</v>
      </c>
      <c r="B42" s="152" t="str">
        <f>IF('[1]Panel Profiles'!B40&lt;&gt;"",'[1]Panel Profiles'!B40,"")</f>
        <v>PR307-25</v>
      </c>
      <c r="C42" s="140">
        <f>IF('[1]Panel Profiles'!C40&lt;&gt;0,'[1]Panel Profiles'!C40-11,"")</f>
        <v>25.392000000000003</v>
      </c>
      <c r="D42" s="125">
        <f t="shared" si="0"/>
        <v>0.99968503937007891</v>
      </c>
      <c r="E42" s="126" t="s">
        <v>78</v>
      </c>
      <c r="F42"/>
      <c r="G42"/>
      <c r="H42"/>
      <c r="I42"/>
      <c r="J42"/>
      <c r="K42"/>
    </row>
    <row r="43" spans="1:11" ht="18" customHeight="1" x14ac:dyDescent="0.2">
      <c r="A43" s="124" t="str">
        <f>IF('[1]Panel Profiles'!A41&lt;&gt;"",'[1]Panel Profiles'!A41,"")</f>
        <v>PR241</v>
      </c>
      <c r="B43" s="152" t="str">
        <f>IF('[1]Panel Profiles'!B41&lt;&gt;"",'[1]Panel Profiles'!B41,"")</f>
        <v>PR307-32</v>
      </c>
      <c r="C43" s="140">
        <f>IF('[1]Panel Profiles'!C41&lt;&gt;0,'[1]Panel Profiles'!C41-11,"")</f>
        <v>31.741999999999997</v>
      </c>
      <c r="D43" s="125">
        <f t="shared" si="0"/>
        <v>1.2496850393700787</v>
      </c>
      <c r="E43" s="126" t="s">
        <v>79</v>
      </c>
      <c r="F43"/>
      <c r="G43"/>
      <c r="H43"/>
      <c r="I43"/>
      <c r="J43"/>
      <c r="K43"/>
    </row>
    <row r="44" spans="1:11" ht="18" customHeight="1" x14ac:dyDescent="0.2">
      <c r="A44" s="124" t="str">
        <f>IF('[1]Panel Profiles'!A42&lt;&gt;"",'[1]Panel Profiles'!A42,"")</f>
        <v/>
      </c>
      <c r="B44" s="152" t="str">
        <f>IF('[1]Panel Profiles'!B42&lt;&gt;"",'[1]Panel Profiles'!B42,"")</f>
        <v>PR307-38</v>
      </c>
      <c r="C44" s="140">
        <f>IF('[1]Panel Profiles'!C42&lt;&gt;0,'[1]Panel Profiles'!C42-11,"")</f>
        <v>38.091999999999999</v>
      </c>
      <c r="D44" s="125">
        <f t="shared" si="0"/>
        <v>1.4996850393700787</v>
      </c>
      <c r="E44" s="126" t="s">
        <v>59</v>
      </c>
      <c r="F44"/>
      <c r="G44"/>
      <c r="H44"/>
      <c r="I44"/>
      <c r="J44"/>
      <c r="K44"/>
    </row>
    <row r="45" spans="1:11" ht="18" customHeight="1" x14ac:dyDescent="0.2">
      <c r="A45" s="120" t="str">
        <f>IF('[1]Panel Profiles'!A43&lt;&gt;"",'[1]Panel Profiles'!A43,"")</f>
        <v/>
      </c>
      <c r="B45" s="151" t="str">
        <f>IF('[1]Panel Profiles'!B43&lt;&gt;"",'[1]Panel Profiles'!B43,"")</f>
        <v>PR308-03</v>
      </c>
      <c r="C45" s="139">
        <f>IF('[1]Panel Profiles'!C43&lt;&gt;0,'[1]Panel Profiles'!C43-11,"")</f>
        <v>3.1750000000000007</v>
      </c>
      <c r="D45" s="121">
        <f t="shared" si="0"/>
        <v>0.12500000000000003</v>
      </c>
      <c r="E45" s="122" t="str">
        <f>IF(C45&lt;&gt;"",VLOOKUP(C45/25.4,'[1]Compatibility Values'!$D$5:$E$85,2,TRUE),"")</f>
        <v>1/8</v>
      </c>
      <c r="F45"/>
      <c r="G45"/>
      <c r="H45"/>
      <c r="I45"/>
      <c r="J45"/>
      <c r="K45"/>
    </row>
    <row r="46" spans="1:11" ht="18" customHeight="1" x14ac:dyDescent="0.2">
      <c r="A46" s="120" t="str">
        <f>IF('[1]Panel Profiles'!A44&lt;&gt;"",'[1]Panel Profiles'!A44,"")</f>
        <v/>
      </c>
      <c r="B46" s="151" t="str">
        <f>IF('[1]Panel Profiles'!B44&lt;&gt;"",'[1]Panel Profiles'!B44,"")</f>
        <v>PR308-05</v>
      </c>
      <c r="C46" s="139">
        <f>IF('[1]Panel Profiles'!C44&lt;&gt;0,'[1]Panel Profiles'!C44-11,"")</f>
        <v>4.7620000000000005</v>
      </c>
      <c r="D46" s="121">
        <f t="shared" si="0"/>
        <v>0.18748031496062995</v>
      </c>
      <c r="E46" s="122" t="s">
        <v>46</v>
      </c>
      <c r="F46"/>
      <c r="G46"/>
      <c r="H46"/>
      <c r="I46"/>
      <c r="J46"/>
      <c r="K46"/>
    </row>
    <row r="47" spans="1:11" ht="18" customHeight="1" x14ac:dyDescent="0.2">
      <c r="A47" s="120" t="str">
        <f>IF('[1]Panel Profiles'!A45&lt;&gt;"",'[1]Panel Profiles'!A45,"")</f>
        <v>PR235</v>
      </c>
      <c r="B47" s="151" t="str">
        <f>IF('[1]Panel Profiles'!B45&lt;&gt;"",'[1]Panel Profiles'!B45,"")</f>
        <v>PR308-06</v>
      </c>
      <c r="C47" s="139">
        <f>IF('[1]Panel Profiles'!C45&lt;&gt;0,'[1]Panel Profiles'!C45-11,"")</f>
        <v>6.3500000000000014</v>
      </c>
      <c r="D47" s="121">
        <f t="shared" si="0"/>
        <v>0.25000000000000006</v>
      </c>
      <c r="E47" s="122" t="str">
        <f>IF(C47&lt;&gt;"",VLOOKUP(C47/25.4,'[1]Compatibility Values'!$D$5:$E$85,2,TRUE),"")</f>
        <v>1/4</v>
      </c>
      <c r="F47"/>
      <c r="G47"/>
      <c r="H47"/>
      <c r="I47"/>
      <c r="J47"/>
      <c r="K47"/>
    </row>
    <row r="48" spans="1:11" ht="18" customHeight="1" x14ac:dyDescent="0.2">
      <c r="A48" s="120" t="str">
        <f>IF('[1]Panel Profiles'!A46&lt;&gt;"",'[1]Panel Profiles'!A46,"")</f>
        <v>PR234</v>
      </c>
      <c r="B48" s="151" t="str">
        <f>IF('[1]Panel Profiles'!B46&lt;&gt;"",'[1]Panel Profiles'!B46,"")</f>
        <v>PR308-13</v>
      </c>
      <c r="C48" s="139">
        <f>IF('[1]Panel Profiles'!C46&lt;&gt;0,'[1]Panel Profiles'!C46-11,"")</f>
        <v>12.7</v>
      </c>
      <c r="D48" s="121">
        <f t="shared" si="0"/>
        <v>0.5</v>
      </c>
      <c r="E48" s="122" t="str">
        <f>IF(C48&lt;&gt;"",VLOOKUP(C48/25.4,'[1]Compatibility Values'!$D$5:$E$85,2,TRUE),"")</f>
        <v>1/2</v>
      </c>
      <c r="F48"/>
      <c r="G48"/>
      <c r="H48"/>
      <c r="I48"/>
      <c r="J48"/>
      <c r="K48"/>
    </row>
    <row r="49" spans="1:11" ht="18" customHeight="1" x14ac:dyDescent="0.2">
      <c r="A49" s="120" t="str">
        <f>IF('[1]Panel Profiles'!A47&lt;&gt;"",'[1]Panel Profiles'!A47,"")</f>
        <v>PR233</v>
      </c>
      <c r="B49" s="151" t="str">
        <f>IF('[1]Panel Profiles'!B47&lt;&gt;"",'[1]Panel Profiles'!B47,"")</f>
        <v>PR308-19</v>
      </c>
      <c r="C49" s="139">
        <f>IF('[1]Panel Profiles'!C47&lt;&gt;0,'[1]Panel Profiles'!C47-11,"")</f>
        <v>19.332999999999998</v>
      </c>
      <c r="D49" s="121">
        <f t="shared" si="0"/>
        <v>0.7611417322834646</v>
      </c>
      <c r="E49" s="122" t="str">
        <f>IF(C49&lt;&gt;"",VLOOKUP(C49/25.4,'[1]Compatibility Values'!$D$5:$E$85,2,TRUE),"")</f>
        <v>3/4</v>
      </c>
      <c r="F49"/>
      <c r="G49"/>
      <c r="H49"/>
      <c r="I49"/>
      <c r="J49"/>
      <c r="K49"/>
    </row>
    <row r="50" spans="1:11" ht="18" customHeight="1" x14ac:dyDescent="0.2">
      <c r="A50" s="120" t="str">
        <f>IF('[1]Panel Profiles'!A48&lt;&gt;"",'[1]Panel Profiles'!A48,"")</f>
        <v>PR232</v>
      </c>
      <c r="B50" s="151" t="str">
        <f>IF('[1]Panel Profiles'!B48&lt;&gt;"",'[1]Panel Profiles'!B48,"")</f>
        <v>PR308-25</v>
      </c>
      <c r="C50" s="139">
        <f>IF('[1]Panel Profiles'!C48&lt;&gt;0,'[1]Panel Profiles'!C48-11,"")</f>
        <v>25.4</v>
      </c>
      <c r="D50" s="121">
        <f t="shared" si="0"/>
        <v>1</v>
      </c>
      <c r="E50" s="122" t="str">
        <f>IF(C50&lt;&gt;"",VLOOKUP(C50/25.4,'[1]Compatibility Values'!$D$5:$E$85,2,TRUE),"")</f>
        <v>1</v>
      </c>
      <c r="F50"/>
      <c r="G50"/>
      <c r="H50"/>
      <c r="I50"/>
      <c r="J50"/>
      <c r="K50"/>
    </row>
    <row r="51" spans="1:11" ht="18" customHeight="1" x14ac:dyDescent="0.2">
      <c r="A51" s="120" t="str">
        <f>IF('[1]Panel Profiles'!A49&lt;&gt;"",'[1]Panel Profiles'!A49,"")</f>
        <v>PR231</v>
      </c>
      <c r="B51" s="151" t="str">
        <f>IF('[1]Panel Profiles'!B49&lt;&gt;"",'[1]Panel Profiles'!B49,"")</f>
        <v>PR308-32</v>
      </c>
      <c r="C51" s="139">
        <f>IF('[1]Panel Profiles'!C49&lt;&gt;0,'[1]Panel Profiles'!C49-11,"")</f>
        <v>32.033000000000001</v>
      </c>
      <c r="D51" s="121">
        <f t="shared" si="0"/>
        <v>1.2611417322834646</v>
      </c>
      <c r="E51" s="122" t="str">
        <f>IF(C51&lt;&gt;"",VLOOKUP(C51/25.4,'[1]Compatibility Values'!$D$5:$E$85,2,TRUE),"")</f>
        <v>1 1/4</v>
      </c>
      <c r="F51"/>
      <c r="G51"/>
      <c r="H51"/>
      <c r="I51"/>
      <c r="J51"/>
      <c r="K51"/>
    </row>
    <row r="52" spans="1:11" ht="18" customHeight="1" x14ac:dyDescent="0.2">
      <c r="A52" s="124" t="str">
        <f>IF('[1]Panel Profiles'!A50&lt;&gt;"",'[1]Panel Profiles'!A50,"")</f>
        <v>PR213</v>
      </c>
      <c r="B52" s="152" t="str">
        <f>IF('[1]Panel Profiles'!B50&lt;&gt;"",'[1]Panel Profiles'!B50,"")</f>
        <v>PR309-13</v>
      </c>
      <c r="C52" s="140">
        <f>IF('[1]Panel Profiles'!C50&lt;&gt;0,'[1]Panel Profiles'!C50-11,"")</f>
        <v>12.722000000000001</v>
      </c>
      <c r="D52" s="125">
        <f t="shared" si="0"/>
        <v>0.5008661417322835</v>
      </c>
      <c r="E52" s="126" t="str">
        <f>IF(C52&lt;&gt;"",VLOOKUP(C52/25.4,'[1]Compatibility Values'!$D$5:$E$85,2,TRUE),"")</f>
        <v>1/2</v>
      </c>
      <c r="F52"/>
      <c r="G52"/>
      <c r="H52"/>
      <c r="I52"/>
      <c r="J52"/>
      <c r="K52"/>
    </row>
    <row r="53" spans="1:11" ht="18" customHeight="1" x14ac:dyDescent="0.2">
      <c r="A53" s="124" t="str">
        <f>IF('[1]Panel Profiles'!A51&lt;&gt;"",'[1]Panel Profiles'!A51,"")</f>
        <v/>
      </c>
      <c r="B53" s="152" t="str">
        <f>IF('[1]Panel Profiles'!B51&lt;&gt;"",'[1]Panel Profiles'!B51,"")</f>
        <v>PR309-19</v>
      </c>
      <c r="C53" s="140">
        <f>IF('[1]Panel Profiles'!C51&lt;&gt;0,'[1]Panel Profiles'!C51-11,"")</f>
        <v>19.071999999999999</v>
      </c>
      <c r="D53" s="125">
        <f t="shared" si="0"/>
        <v>0.7508661417322835</v>
      </c>
      <c r="E53" s="126" t="str">
        <f>IF(C53&lt;&gt;"",VLOOKUP(C53/25.4,'[1]Compatibility Values'!$D$5:$E$85,2,TRUE),"")</f>
        <v>3/4</v>
      </c>
      <c r="F53"/>
      <c r="G53"/>
      <c r="H53"/>
      <c r="I53"/>
      <c r="J53"/>
      <c r="K53"/>
    </row>
    <row r="54" spans="1:11" ht="18" customHeight="1" x14ac:dyDescent="0.2">
      <c r="A54" s="124" t="str">
        <f>IF('[1]Panel Profiles'!A52&lt;&gt;"",'[1]Panel Profiles'!A52,"")</f>
        <v>PR239</v>
      </c>
      <c r="B54" s="152" t="str">
        <f>IF('[1]Panel Profiles'!B52&lt;&gt;"",'[1]Panel Profiles'!B52,"")</f>
        <v>PR309-25</v>
      </c>
      <c r="C54" s="140">
        <f>IF('[1]Panel Profiles'!C52&lt;&gt;0,'[1]Panel Profiles'!C52-11,"")</f>
        <v>25.42</v>
      </c>
      <c r="D54" s="125">
        <f t="shared" si="0"/>
        <v>1.0007874015748033</v>
      </c>
      <c r="E54" s="126" t="str">
        <f>IF(C54&lt;&gt;"",VLOOKUP(C54/25.4,'[1]Compatibility Values'!$D$5:$E$85,2,TRUE),"")</f>
        <v>1</v>
      </c>
      <c r="F54"/>
      <c r="G54"/>
      <c r="H54"/>
      <c r="I54"/>
      <c r="J54"/>
      <c r="K54"/>
    </row>
    <row r="55" spans="1:11" ht="18" customHeight="1" x14ac:dyDescent="0.2">
      <c r="A55" s="124" t="str">
        <f>IF('[1]Panel Profiles'!A53&lt;&gt;"",'[1]Panel Profiles'!A53,"")</f>
        <v>PR238</v>
      </c>
      <c r="B55" s="152" t="str">
        <f>IF('[1]Panel Profiles'!B53&lt;&gt;"",'[1]Panel Profiles'!B53,"")</f>
        <v>PR309-32</v>
      </c>
      <c r="C55" s="140">
        <f>IF('[1]Panel Profiles'!C53&lt;&gt;0,'[1]Panel Profiles'!C53-11,"")</f>
        <v>31.771999999999998</v>
      </c>
      <c r="D55" s="125">
        <f t="shared" si="0"/>
        <v>1.2508661417322835</v>
      </c>
      <c r="E55" s="126" t="str">
        <f>IF(C55&lt;&gt;"",VLOOKUP(C55/25.4,'[1]Compatibility Values'!$D$5:$E$85,2,TRUE),"")</f>
        <v>1 1/4</v>
      </c>
      <c r="F55"/>
      <c r="G55"/>
      <c r="H55"/>
      <c r="I55"/>
      <c r="J55"/>
      <c r="K55"/>
    </row>
    <row r="56" spans="1:11" ht="18" customHeight="1" x14ac:dyDescent="0.2">
      <c r="A56" s="120" t="str">
        <f>IF('[1]Panel Profiles'!A54&lt;&gt;"",'[1]Panel Profiles'!A54,"")</f>
        <v>PR271</v>
      </c>
      <c r="B56" s="151" t="str">
        <f>IF('[1]Panel Profiles'!B54&lt;&gt;"",'[1]Panel Profiles'!B54,"")</f>
        <v>PR310-25</v>
      </c>
      <c r="C56" s="139">
        <f>IF('[1]Panel Profiles'!C54&lt;&gt;0,'[1]Panel Profiles'!C54-11,"")</f>
        <v>25.476999999999997</v>
      </c>
      <c r="D56" s="121">
        <f t="shared" si="0"/>
        <v>1.003031496062992</v>
      </c>
      <c r="E56" s="122" t="str">
        <f>IF(C56&lt;&gt;"",VLOOKUP(C56/25.4,'[1]Compatibility Values'!$D$5:$E$85,2,TRUE),"")</f>
        <v>1</v>
      </c>
      <c r="F56"/>
      <c r="G56"/>
      <c r="H56"/>
      <c r="I56"/>
      <c r="J56"/>
      <c r="K56"/>
    </row>
    <row r="57" spans="1:11" ht="18" customHeight="1" x14ac:dyDescent="0.2">
      <c r="A57" s="120" t="str">
        <f>IF('[1]Panel Profiles'!A55&lt;&gt;"",'[1]Panel Profiles'!A55,"")</f>
        <v>PR243</v>
      </c>
      <c r="B57" s="151" t="str">
        <f>IF('[1]Panel Profiles'!B55&lt;&gt;"",'[1]Panel Profiles'!B55,"")</f>
        <v>PR310-32</v>
      </c>
      <c r="C57" s="139">
        <f>IF('[1]Panel Profiles'!C55&lt;&gt;0,'[1]Panel Profiles'!C55-11,"")</f>
        <v>31.826999999999998</v>
      </c>
      <c r="D57" s="121">
        <f t="shared" si="0"/>
        <v>1.253031496062992</v>
      </c>
      <c r="E57" s="122" t="str">
        <f>IF(C57&lt;&gt;"",VLOOKUP(C57/25.4,'[1]Compatibility Values'!$D$5:$E$85,2,TRUE),"")</f>
        <v>1 1/4</v>
      </c>
      <c r="F57"/>
      <c r="G57"/>
      <c r="H57"/>
      <c r="I57"/>
      <c r="J57"/>
      <c r="K57"/>
    </row>
    <row r="58" spans="1:11" ht="18" customHeight="1" x14ac:dyDescent="0.2">
      <c r="A58" s="124" t="str">
        <f>IF('[1]Panel Profiles'!A56&lt;&gt;"",'[1]Panel Profiles'!A56,"")</f>
        <v>PR220</v>
      </c>
      <c r="B58" s="152" t="str">
        <f>IF('[1]Panel Profiles'!B56&lt;&gt;"",'[1]Panel Profiles'!B56,"")</f>
        <v>PR311-25</v>
      </c>
      <c r="C58" s="140">
        <f>IF('[1]Panel Profiles'!C56&lt;&gt;0,'[1]Panel Profiles'!C56-11,"")</f>
        <v>25.433</v>
      </c>
      <c r="D58" s="125">
        <f t="shared" si="0"/>
        <v>1.0012992125984252</v>
      </c>
      <c r="E58" s="126" t="str">
        <f>IF(C58&lt;&gt;"",VLOOKUP(C58/25.4,'[1]Compatibility Values'!$D$5:$E$85,2,TRUE),"")</f>
        <v>1</v>
      </c>
      <c r="F58"/>
      <c r="G58"/>
      <c r="H58"/>
      <c r="I58"/>
      <c r="J58"/>
      <c r="K58"/>
    </row>
    <row r="59" spans="1:11" ht="18" customHeight="1" x14ac:dyDescent="0.2">
      <c r="A59" s="120" t="str">
        <f>IF('[1]Panel Profiles'!A57&lt;&gt;"",'[1]Panel Profiles'!A57,"")</f>
        <v>PR214</v>
      </c>
      <c r="B59" s="151" t="str">
        <f>IF('[1]Panel Profiles'!B57&lt;&gt;"",'[1]Panel Profiles'!B57,"")</f>
        <v>PR312-32</v>
      </c>
      <c r="C59" s="139">
        <f>IF('[1]Panel Profiles'!C57&lt;&gt;0,'[1]Panel Profiles'!C57-11,"")</f>
        <v>31.688000000000002</v>
      </c>
      <c r="D59" s="121">
        <f t="shared" si="0"/>
        <v>1.2475590551181104</v>
      </c>
      <c r="E59" s="122" t="s">
        <v>79</v>
      </c>
      <c r="F59"/>
      <c r="G59"/>
      <c r="H59"/>
      <c r="I59"/>
      <c r="J59"/>
      <c r="K59"/>
    </row>
    <row r="60" spans="1:11" ht="18" customHeight="1" x14ac:dyDescent="0.2">
      <c r="A60" s="120" t="str">
        <f>IF('[1]Panel Profiles'!A58&lt;&gt;"",'[1]Panel Profiles'!A58,"")</f>
        <v>PR242</v>
      </c>
      <c r="B60" s="151" t="str">
        <f>IF('[1]Panel Profiles'!B58&lt;&gt;"",'[1]Panel Profiles'!B58,"")</f>
        <v>PR312-38</v>
      </c>
      <c r="C60" s="139">
        <f>IF('[1]Panel Profiles'!C58&lt;&gt;0,'[1]Panel Profiles'!C58-11,"")</f>
        <v>8.1000000000000014</v>
      </c>
      <c r="D60" s="121">
        <f t="shared" si="0"/>
        <v>0.31889763779527569</v>
      </c>
      <c r="E60" s="122" t="str">
        <f>IF(C60&lt;&gt;"",VLOOKUP(C60/25.4,'[1]Compatibility Values'!$D$5:$E$85,2,TRUE),"")</f>
        <v>5/16</v>
      </c>
      <c r="F60"/>
      <c r="G60"/>
      <c r="H60"/>
      <c r="I60"/>
      <c r="J60"/>
      <c r="K60"/>
    </row>
    <row r="61" spans="1:11" ht="18" customHeight="1" x14ac:dyDescent="0.2">
      <c r="A61" s="124" t="str">
        <f>IF('[1]Panel Profiles'!A59&lt;&gt;"",'[1]Panel Profiles'!A59,"")</f>
        <v>PR217</v>
      </c>
      <c r="B61" s="152" t="str">
        <f>IF('[1]Panel Profiles'!B59&lt;&gt;"",'[1]Panel Profiles'!B59,"")</f>
        <v>PR313-13</v>
      </c>
      <c r="C61" s="140">
        <f>IF('[1]Panel Profiles'!C59&lt;&gt;0,'[1]Panel Profiles'!C59-11,"")</f>
        <v>12.652000000000001</v>
      </c>
      <c r="D61" s="125">
        <f t="shared" si="0"/>
        <v>0.49811023622047251</v>
      </c>
      <c r="E61" s="126" t="s">
        <v>45</v>
      </c>
      <c r="F61"/>
      <c r="G61"/>
      <c r="H61"/>
      <c r="I61"/>
      <c r="J61"/>
      <c r="K61"/>
    </row>
    <row r="62" spans="1:11" ht="18" customHeight="1" x14ac:dyDescent="0.2">
      <c r="A62" s="120" t="str">
        <f>IF('[1]Panel Profiles'!A60&lt;&gt;"",'[1]Panel Profiles'!A60,"")</f>
        <v>PR237</v>
      </c>
      <c r="B62" s="151" t="str">
        <f>IF('[1]Panel Profiles'!B60&lt;&gt;"",'[1]Panel Profiles'!B60,"")</f>
        <v>PR314-06</v>
      </c>
      <c r="C62" s="139">
        <f>IF('[1]Panel Profiles'!C60&lt;&gt;0,'[1]Panel Profiles'!C60-11,"")</f>
        <v>6.1550000000000011</v>
      </c>
      <c r="D62" s="121">
        <f t="shared" si="0"/>
        <v>0.24232283464566934</v>
      </c>
      <c r="E62" s="122" t="s">
        <v>44</v>
      </c>
      <c r="F62"/>
      <c r="G62"/>
      <c r="H62"/>
      <c r="I62"/>
      <c r="J62"/>
      <c r="K62"/>
    </row>
    <row r="63" spans="1:11" ht="18" customHeight="1" x14ac:dyDescent="0.2">
      <c r="A63" s="124" t="str">
        <f>IF('[1]Panel Profiles'!A61&lt;&gt;"",'[1]Panel Profiles'!A61,"")</f>
        <v>PR244</v>
      </c>
      <c r="B63" s="152" t="str">
        <f>IF('[1]Panel Profiles'!B61&lt;&gt;"",'[1]Panel Profiles'!B61,"")</f>
        <v>PR315-19</v>
      </c>
      <c r="C63" s="140">
        <f>IF('[1]Panel Profiles'!C61&lt;&gt;0,'[1]Panel Profiles'!C61-11,"")</f>
        <v>19.050999999999998</v>
      </c>
      <c r="D63" s="125">
        <f t="shared" si="0"/>
        <v>0.75003937007874011</v>
      </c>
      <c r="E63" s="126" t="str">
        <f>IF(C63&lt;&gt;"",VLOOKUP(C63/25.4,'[1]Compatibility Values'!$D$5:$E$85,2,TRUE),"")</f>
        <v>3/4</v>
      </c>
      <c r="F63"/>
      <c r="G63"/>
      <c r="H63"/>
      <c r="I63"/>
      <c r="J63"/>
      <c r="K63"/>
    </row>
    <row r="64" spans="1:11" ht="18" customHeight="1" x14ac:dyDescent="0.2">
      <c r="A64" s="120" t="str">
        <f>IF('[1]Panel Profiles'!A62&lt;&gt;"",'[1]Panel Profiles'!A62,"")</f>
        <v>PR216</v>
      </c>
      <c r="B64" s="151" t="str">
        <f>IF('[1]Panel Profiles'!B62&lt;&gt;"",'[1]Panel Profiles'!B62,"")</f>
        <v>PR316-13</v>
      </c>
      <c r="C64" s="139">
        <f>IF('[1]Panel Profiles'!C62&lt;&gt;0,'[1]Panel Profiles'!C62-11,"")</f>
        <v>12.7</v>
      </c>
      <c r="D64" s="121">
        <f t="shared" si="0"/>
        <v>0.5</v>
      </c>
      <c r="E64" s="122" t="str">
        <f>IF(C64&lt;&gt;"",VLOOKUP(C64/25.4,'[1]Compatibility Values'!$D$5:$E$85,2,TRUE),"")</f>
        <v>1/2</v>
      </c>
      <c r="F64"/>
      <c r="G64"/>
      <c r="H64"/>
      <c r="I64"/>
      <c r="J64"/>
      <c r="K64"/>
    </row>
    <row r="65" spans="1:11" ht="18" customHeight="1" x14ac:dyDescent="0.2">
      <c r="A65" s="120" t="str">
        <f>IF('[1]Panel Profiles'!A63&lt;&gt;"",'[1]Panel Profiles'!A63,"")</f>
        <v>PR245</v>
      </c>
      <c r="B65" s="151" t="str">
        <f>IF('[1]Panel Profiles'!B63&lt;&gt;"",'[1]Panel Profiles'!B63,"")</f>
        <v>PR316-25</v>
      </c>
      <c r="C65" s="139">
        <f>IF('[1]Panel Profiles'!C63&lt;&gt;0,'[1]Panel Profiles'!C63-11,"")</f>
        <v>25.4</v>
      </c>
      <c r="D65" s="121">
        <f t="shared" si="0"/>
        <v>1</v>
      </c>
      <c r="E65" s="122" t="str">
        <f>IF(C65&lt;&gt;"",VLOOKUP(C65/25.4,'[1]Compatibility Values'!$D$5:$E$85,2,TRUE),"")</f>
        <v>1</v>
      </c>
      <c r="F65"/>
      <c r="G65"/>
      <c r="H65"/>
      <c r="I65"/>
      <c r="J65"/>
      <c r="K65"/>
    </row>
    <row r="66" spans="1:11" ht="18" customHeight="1" x14ac:dyDescent="0.2">
      <c r="A66" s="120" t="str">
        <f>IF('[1]Panel Profiles'!A64&lt;&gt;"",'[1]Panel Profiles'!A64,"")</f>
        <v/>
      </c>
      <c r="B66" s="151" t="str">
        <f>IF('[1]Panel Profiles'!B64&lt;&gt;"",'[1]Panel Profiles'!B64,"")</f>
        <v>PR316-32</v>
      </c>
      <c r="C66" s="139">
        <f>IF('[1]Panel Profiles'!C64&lt;&gt;0,'[1]Panel Profiles'!C64-11,"")</f>
        <v>31.75</v>
      </c>
      <c r="D66" s="121">
        <f t="shared" si="0"/>
        <v>1.25</v>
      </c>
      <c r="E66" s="122" t="str">
        <f>IF(C66&lt;&gt;"",VLOOKUP(C66/25.4,'[1]Compatibility Values'!$D$5:$E$85,2,TRUE),"")</f>
        <v>1 1/4</v>
      </c>
      <c r="F66"/>
      <c r="G66"/>
      <c r="H66"/>
      <c r="I66"/>
      <c r="J66"/>
      <c r="K66"/>
    </row>
    <row r="67" spans="1:11" ht="18" customHeight="1" x14ac:dyDescent="0.2">
      <c r="A67" s="124" t="str">
        <f>IF('[1]Panel Profiles'!A65&lt;&gt;"",'[1]Panel Profiles'!A65,"")</f>
        <v>PR225</v>
      </c>
      <c r="B67" s="152" t="str">
        <f>IF('[1]Panel Profiles'!B65&lt;&gt;"",'[1]Panel Profiles'!B65,"")</f>
        <v>PR317-25</v>
      </c>
      <c r="C67" s="140">
        <f>IF('[1]Panel Profiles'!C65&lt;&gt;0,'[1]Panel Profiles'!C65-11,"")</f>
        <v>25.668999999999997</v>
      </c>
      <c r="D67" s="125">
        <f t="shared" si="0"/>
        <v>1.0105905511811022</v>
      </c>
      <c r="E67" s="126" t="str">
        <f>IF(C67&lt;&gt;"",VLOOKUP(C67/25.4,'[1]Compatibility Values'!$D$5:$E$85,2,TRUE),"")</f>
        <v>1</v>
      </c>
      <c r="F67"/>
      <c r="G67"/>
      <c r="H67"/>
      <c r="I67"/>
      <c r="J67"/>
      <c r="K67"/>
    </row>
    <row r="68" spans="1:11" ht="18" customHeight="1" x14ac:dyDescent="0.2">
      <c r="A68" s="124" t="str">
        <f>IF('[1]Panel Profiles'!A66&lt;&gt;"",'[1]Panel Profiles'!A66,"")</f>
        <v/>
      </c>
      <c r="B68" s="152" t="str">
        <f>IF('[1]Panel Profiles'!B66&lt;&gt;"",'[1]Panel Profiles'!B66,"")</f>
        <v>PR317-32</v>
      </c>
      <c r="C68" s="140">
        <f>IF('[1]Panel Profiles'!C66&lt;&gt;0,'[1]Panel Profiles'!C66-11,"")</f>
        <v>31.75</v>
      </c>
      <c r="D68" s="125">
        <f t="shared" si="0"/>
        <v>1.25</v>
      </c>
      <c r="E68" s="126" t="str">
        <f>IF(C68&lt;&gt;"",VLOOKUP(C68/25.4,'[1]Compatibility Values'!$D$5:$E$85,2,TRUE),"")</f>
        <v>1 1/4</v>
      </c>
      <c r="F68"/>
      <c r="G68"/>
      <c r="H68"/>
      <c r="I68"/>
      <c r="J68"/>
      <c r="K68"/>
    </row>
    <row r="69" spans="1:11" ht="18" customHeight="1" x14ac:dyDescent="0.2">
      <c r="A69" s="124" t="str">
        <f>IF('[1]Panel Profiles'!A67&lt;&gt;"",'[1]Panel Profiles'!A67,"")</f>
        <v>PR226</v>
      </c>
      <c r="B69" s="152" t="str">
        <f>IF('[1]Panel Profiles'!B67&lt;&gt;"",'[1]Panel Profiles'!B67,"")</f>
        <v>PR317-38</v>
      </c>
      <c r="C69" s="140">
        <f>IF('[1]Panel Profiles'!C67&lt;&gt;0,'[1]Panel Profiles'!C67-11,"")</f>
        <v>38.521999999999998</v>
      </c>
      <c r="D69" s="125">
        <f t="shared" si="0"/>
        <v>1.5166141732283465</v>
      </c>
      <c r="E69" s="126" t="str">
        <f>IF(C69&lt;&gt;"",VLOOKUP(C69/25.4,'[1]Compatibility Values'!$D$5:$E$85,2,TRUE),"")</f>
        <v>1 1/2</v>
      </c>
      <c r="F69"/>
      <c r="G69"/>
      <c r="H69"/>
      <c r="I69"/>
      <c r="J69"/>
      <c r="K69"/>
    </row>
    <row r="70" spans="1:11" ht="18" customHeight="1" x14ac:dyDescent="0.2">
      <c r="A70" s="120" t="str">
        <f>IF('[1]Panel Profiles'!A68&lt;&gt;"",'[1]Panel Profiles'!A68,"")</f>
        <v>PR221</v>
      </c>
      <c r="B70" s="151" t="str">
        <f>IF('[1]Panel Profiles'!B68&lt;&gt;"",'[1]Panel Profiles'!B68,"")</f>
        <v>PR318-25</v>
      </c>
      <c r="C70" s="139">
        <f>IF('[1]Panel Profiles'!C68&lt;&gt;0,'[1]Panel Profiles'!C68-11,"")</f>
        <v>25.4</v>
      </c>
      <c r="D70" s="121">
        <f t="shared" si="0"/>
        <v>1</v>
      </c>
      <c r="E70" s="122" t="str">
        <f>IF(C70&lt;&gt;"",VLOOKUP(C70/25.4,'[1]Compatibility Values'!$D$5:$E$85,2,TRUE),"")</f>
        <v>1</v>
      </c>
      <c r="F70"/>
      <c r="G70"/>
      <c r="H70"/>
      <c r="I70"/>
      <c r="J70"/>
      <c r="K70"/>
    </row>
    <row r="71" spans="1:11" ht="18" customHeight="1" x14ac:dyDescent="0.2">
      <c r="A71" s="124" t="str">
        <f>IF('[1]Panel Profiles'!A69&lt;&gt;"",'[1]Panel Profiles'!A69,"")</f>
        <v>PR222</v>
      </c>
      <c r="B71" s="152" t="str">
        <f>IF('[1]Panel Profiles'!B69&lt;&gt;"",'[1]Panel Profiles'!B69,"")</f>
        <v>PR319-10</v>
      </c>
      <c r="C71" s="140">
        <f>IF('[1]Panel Profiles'!C69&lt;&gt;0,'[1]Panel Profiles'!C69-11,"")</f>
        <v>9.5240000000000009</v>
      </c>
      <c r="D71" s="125">
        <f t="shared" ref="D71:D123" si="1">C71/25.4</f>
        <v>0.37496062992125989</v>
      </c>
      <c r="E71" s="126" t="s">
        <v>42</v>
      </c>
      <c r="F71"/>
      <c r="G71"/>
      <c r="H71"/>
      <c r="I71"/>
      <c r="J71"/>
      <c r="K71"/>
    </row>
    <row r="72" spans="1:11" ht="18" customHeight="1" x14ac:dyDescent="0.2">
      <c r="A72" s="120" t="str">
        <f>IF('[1]Panel Profiles'!A70&lt;&gt;"",'[1]Panel Profiles'!A70,"")</f>
        <v>PR269</v>
      </c>
      <c r="B72" s="151" t="str">
        <f>IF('[1]Panel Profiles'!B70&lt;&gt;"",'[1]Panel Profiles'!B70,"")</f>
        <v>PR320-25</v>
      </c>
      <c r="C72" s="139">
        <f>IF('[1]Panel Profiles'!C70&lt;&gt;0,'[1]Panel Profiles'!C70-11,"")</f>
        <v>25.4</v>
      </c>
      <c r="D72" s="121">
        <f t="shared" si="1"/>
        <v>1</v>
      </c>
      <c r="E72" s="122" t="str">
        <f>IF(C72&lt;&gt;"",VLOOKUP(C72/25.4,'[1]Compatibility Values'!$D$5:$E$85,2,TRUE),"")</f>
        <v>1</v>
      </c>
      <c r="F72"/>
      <c r="G72"/>
      <c r="H72"/>
      <c r="I72"/>
      <c r="J72"/>
      <c r="K72"/>
    </row>
    <row r="73" spans="1:11" ht="18" customHeight="1" x14ac:dyDescent="0.2">
      <c r="A73" s="120" t="str">
        <f>IF('[1]Panel Profiles'!A71&lt;&gt;"",'[1]Panel Profiles'!A71,"")</f>
        <v>PR223</v>
      </c>
      <c r="B73" s="151" t="str">
        <f>IF('[1]Panel Profiles'!B71&lt;&gt;"",'[1]Panel Profiles'!B71,"")</f>
        <v>PR320-32</v>
      </c>
      <c r="C73" s="139">
        <f>IF('[1]Panel Profiles'!C71&lt;&gt;0,'[1]Panel Profiles'!C71-11,"")</f>
        <v>31.537999999999997</v>
      </c>
      <c r="D73" s="121">
        <f t="shared" si="1"/>
        <v>1.2416535433070865</v>
      </c>
      <c r="E73" s="122" t="s">
        <v>79</v>
      </c>
      <c r="F73"/>
      <c r="G73"/>
      <c r="H73"/>
      <c r="I73"/>
      <c r="J73"/>
      <c r="K73"/>
    </row>
    <row r="74" spans="1:11" ht="18" customHeight="1" x14ac:dyDescent="0.2">
      <c r="A74" s="120" t="str">
        <f>IF('[1]Panel Profiles'!A72&lt;&gt;"",'[1]Panel Profiles'!A72,"")</f>
        <v>PR270</v>
      </c>
      <c r="B74" s="151" t="str">
        <f>IF('[1]Panel Profiles'!B72&lt;&gt;"",'[1]Panel Profiles'!B72,"")</f>
        <v>PR320-44</v>
      </c>
      <c r="C74" s="139">
        <f>IF('[1]Panel Profiles'!C72&lt;&gt;0,'[1]Panel Profiles'!C72-11,"")</f>
        <v>44.45</v>
      </c>
      <c r="D74" s="121">
        <f t="shared" si="1"/>
        <v>1.7500000000000002</v>
      </c>
      <c r="E74" s="122" t="str">
        <f>IF(C74&lt;&gt;"",VLOOKUP(C74/25.4,'[1]Compatibility Values'!$D$5:$E$85,2,TRUE),"")</f>
        <v>1 3/4</v>
      </c>
      <c r="F74"/>
      <c r="G74"/>
      <c r="H74"/>
      <c r="I74"/>
      <c r="J74"/>
      <c r="K74"/>
    </row>
    <row r="75" spans="1:11" ht="18" customHeight="1" x14ac:dyDescent="0.2">
      <c r="A75" s="124" t="str">
        <f>IF('[1]Panel Profiles'!A73&lt;&gt;"",'[1]Panel Profiles'!A73,"")</f>
        <v>PR230</v>
      </c>
      <c r="B75" s="152" t="str">
        <f>IF('[1]Panel Profiles'!B73&lt;&gt;"",'[1]Panel Profiles'!B73,"")</f>
        <v>PR321-32</v>
      </c>
      <c r="C75" s="140">
        <f>IF('[1]Panel Profiles'!C73&lt;&gt;0,'[1]Panel Profiles'!C73-11,"")</f>
        <v>31.75</v>
      </c>
      <c r="D75" s="125">
        <f t="shared" si="1"/>
        <v>1.25</v>
      </c>
      <c r="E75" s="126" t="str">
        <f>IF(C75&lt;&gt;"",VLOOKUP(C75/25.4,'[1]Compatibility Values'!$D$5:$E$85,2,TRUE),"")</f>
        <v>1 1/4</v>
      </c>
      <c r="F75"/>
      <c r="G75"/>
      <c r="H75"/>
      <c r="I75"/>
      <c r="J75"/>
      <c r="K75"/>
    </row>
    <row r="76" spans="1:11" ht="18" customHeight="1" x14ac:dyDescent="0.2">
      <c r="A76" s="120" t="str">
        <f>IF('[1]Panel Profiles'!A74&lt;&gt;"",'[1]Panel Profiles'!A74,"")</f>
        <v>PR248</v>
      </c>
      <c r="B76" s="151" t="str">
        <f>IF('[1]Panel Profiles'!B74&lt;&gt;"",'[1]Panel Profiles'!B74,"")</f>
        <v>PR322-25</v>
      </c>
      <c r="C76" s="139">
        <f>IF('[1]Panel Profiles'!C74&lt;&gt;0,'[1]Panel Profiles'!C74-11,"")</f>
        <v>25.418999999999997</v>
      </c>
      <c r="D76" s="121">
        <f t="shared" si="1"/>
        <v>1.0007480314960628</v>
      </c>
      <c r="E76" s="122" t="str">
        <f>IF(C76&lt;&gt;"",VLOOKUP(C76/25.4,'[1]Compatibility Values'!$D$5:$E$85,2,TRUE),"")</f>
        <v>1</v>
      </c>
      <c r="F76"/>
      <c r="G76"/>
      <c r="H76"/>
      <c r="I76"/>
      <c r="J76"/>
      <c r="K76"/>
    </row>
    <row r="77" spans="1:11" ht="18" customHeight="1" x14ac:dyDescent="0.2">
      <c r="A77" s="120" t="str">
        <f>IF('[1]Panel Profiles'!A75&lt;&gt;"",'[1]Panel Profiles'!A75,"")</f>
        <v/>
      </c>
      <c r="B77" s="151" t="str">
        <f>IF('[1]Panel Profiles'!B75&lt;&gt;"",'[1]Panel Profiles'!B75,"")</f>
        <v>PR322-32</v>
      </c>
      <c r="C77" s="139">
        <f>IF('[1]Panel Profiles'!C75&lt;&gt;0,'[1]Panel Profiles'!C75-11,"")</f>
        <v>31.768999999999998</v>
      </c>
      <c r="D77" s="121">
        <f t="shared" si="1"/>
        <v>1.2507480314960631</v>
      </c>
      <c r="E77" s="122" t="str">
        <f>IF(C77&lt;&gt;"",VLOOKUP(C77/25.4,'[1]Compatibility Values'!$D$5:$E$85,2,TRUE),"")</f>
        <v>1 1/4</v>
      </c>
      <c r="F77"/>
      <c r="G77"/>
      <c r="H77"/>
      <c r="I77"/>
      <c r="J77"/>
      <c r="K77"/>
    </row>
    <row r="78" spans="1:11" ht="18" customHeight="1" x14ac:dyDescent="0.2">
      <c r="A78" s="120" t="str">
        <f>IF('[1]Panel Profiles'!A76&lt;&gt;"",'[1]Panel Profiles'!A76,"")</f>
        <v>PR247</v>
      </c>
      <c r="B78" s="151" t="str">
        <f>IF('[1]Panel Profiles'!B76&lt;&gt;"",'[1]Panel Profiles'!B76,"")</f>
        <v>PR322-38</v>
      </c>
      <c r="C78" s="139">
        <f>IF('[1]Panel Profiles'!C76&lt;&gt;0,'[1]Panel Profiles'!C76-11,"")</f>
        <v>38.119</v>
      </c>
      <c r="D78" s="121">
        <f t="shared" si="1"/>
        <v>1.5007480314960631</v>
      </c>
      <c r="E78" s="122" t="str">
        <f>IF(C78&lt;&gt;"",VLOOKUP(C78/25.4,'[1]Compatibility Values'!$D$5:$E$85,2,TRUE),"")</f>
        <v>1 1/2</v>
      </c>
      <c r="F78"/>
      <c r="G78"/>
      <c r="H78"/>
      <c r="I78"/>
      <c r="J78"/>
      <c r="K78"/>
    </row>
    <row r="79" spans="1:11" ht="18" customHeight="1" x14ac:dyDescent="0.2">
      <c r="A79" s="124" t="str">
        <f>IF('[1]Panel Profiles'!A77&lt;&gt;"",'[1]Panel Profiles'!A77,"")</f>
        <v>PR273</v>
      </c>
      <c r="B79" s="152" t="str">
        <f>IF('[1]Panel Profiles'!B77&lt;&gt;"",'[1]Panel Profiles'!B77,"")</f>
        <v>PR323-25</v>
      </c>
      <c r="C79" s="140">
        <f>IF('[1]Panel Profiles'!C77&lt;&gt;0,'[1]Panel Profiles'!C77-11,"")</f>
        <v>25.4</v>
      </c>
      <c r="D79" s="125">
        <f t="shared" si="1"/>
        <v>1</v>
      </c>
      <c r="E79" s="126" t="str">
        <f>IF(C79&lt;&gt;"",VLOOKUP(C79/25.4,'[1]Compatibility Values'!$D$5:$E$85,2,TRUE),"")</f>
        <v>1</v>
      </c>
      <c r="F79"/>
      <c r="G79"/>
      <c r="H79"/>
      <c r="I79"/>
      <c r="J79"/>
      <c r="K79"/>
    </row>
    <row r="80" spans="1:11" ht="18" customHeight="1" x14ac:dyDescent="0.2">
      <c r="A80" s="124" t="str">
        <f>IF('[1]Panel Profiles'!A78&lt;&gt;"",'[1]Panel Profiles'!A78,"")</f>
        <v>PR250</v>
      </c>
      <c r="B80" s="152" t="str">
        <f>IF('[1]Panel Profiles'!B78&lt;&gt;"",'[1]Panel Profiles'!B78,"")</f>
        <v>PR323-32</v>
      </c>
      <c r="C80" s="140">
        <f>IF('[1]Panel Profiles'!C78&lt;&gt;0,'[1]Panel Profiles'!C78-11,"")</f>
        <v>31.951999999999998</v>
      </c>
      <c r="D80" s="125">
        <f t="shared" si="1"/>
        <v>1.2579527559055117</v>
      </c>
      <c r="E80" s="126" t="str">
        <f>IF(C80&lt;&gt;"",VLOOKUP(C80/25.4,'[1]Compatibility Values'!$D$5:$E$85,2,TRUE),"")</f>
        <v>1 1/4</v>
      </c>
      <c r="F80"/>
      <c r="G80"/>
      <c r="H80"/>
      <c r="I80"/>
      <c r="J80"/>
      <c r="K80"/>
    </row>
    <row r="81" spans="1:11" ht="18" customHeight="1" x14ac:dyDescent="0.2">
      <c r="A81" s="128" t="str">
        <f>IF('[1]Panel Profiles'!A79&lt;&gt;"",'[1]Panel Profiles'!A79,"")</f>
        <v>RVSCP400T10</v>
      </c>
      <c r="B81" s="153" t="str">
        <f>IF('[1]Panel Profiles'!B79&lt;&gt;"",'[1]Panel Profiles'!B79,"")</f>
        <v>RVSCP PR324</v>
      </c>
      <c r="C81" s="139">
        <f>IF('[1]Panel Profiles'!C79&lt;&gt;0,'[1]Panel Profiles'!C79-11,"")</f>
        <v>9</v>
      </c>
      <c r="D81" s="121">
        <f t="shared" si="1"/>
        <v>0.35433070866141736</v>
      </c>
      <c r="E81" s="122" t="str">
        <f>IF(C81&lt;&gt;"",VLOOKUP(C81/25.4,'[1]Compatibility Values'!$D$5:$E$85,2,TRUE),"")</f>
        <v>11/32</v>
      </c>
      <c r="F81"/>
      <c r="G81"/>
      <c r="H81"/>
      <c r="I81"/>
      <c r="J81"/>
      <c r="K81"/>
    </row>
    <row r="82" spans="1:11" ht="18" customHeight="1" x14ac:dyDescent="0.2">
      <c r="A82" s="128" t="str">
        <f>IF('[1]Panel Profiles'!A80&lt;&gt;"",'[1]Panel Profiles'!A80,"")</f>
        <v>RVSCP400T12</v>
      </c>
      <c r="B82" s="153" t="str">
        <f>IF('[1]Panel Profiles'!B80&lt;&gt;"",'[1]Panel Profiles'!B80,"")</f>
        <v>RVSCP PR324</v>
      </c>
      <c r="C82" s="139">
        <f>IF('[1]Panel Profiles'!C80&lt;&gt;0,'[1]Panel Profiles'!C80-11,"")</f>
        <v>11.100000000000001</v>
      </c>
      <c r="D82" s="121">
        <f t="shared" si="1"/>
        <v>0.43700787401574809</v>
      </c>
      <c r="E82" s="122" t="s">
        <v>49</v>
      </c>
      <c r="F82"/>
      <c r="G82"/>
      <c r="H82"/>
      <c r="I82"/>
      <c r="J82"/>
      <c r="K82"/>
    </row>
    <row r="83" spans="1:11" ht="18" customHeight="1" x14ac:dyDescent="0.2">
      <c r="A83" s="128" t="str">
        <f>IF('[1]Panel Profiles'!A81&lt;&gt;"",'[1]Panel Profiles'!A81,"")</f>
        <v>RVSCP400T15</v>
      </c>
      <c r="B83" s="153" t="str">
        <f>IF('[1]Panel Profiles'!B81&lt;&gt;"",'[1]Panel Profiles'!B81,"")</f>
        <v>RVSCP PR324</v>
      </c>
      <c r="C83" s="139">
        <f>IF('[1]Panel Profiles'!C81&lt;&gt;0,'[1]Panel Profiles'!C81-11,"")</f>
        <v>12.420999999999999</v>
      </c>
      <c r="D83" s="121">
        <f t="shared" si="1"/>
        <v>0.48901574803149606</v>
      </c>
      <c r="E83" s="122" t="s">
        <v>45</v>
      </c>
      <c r="F83"/>
      <c r="G83"/>
      <c r="H83"/>
      <c r="I83"/>
      <c r="J83"/>
      <c r="K83"/>
    </row>
    <row r="84" spans="1:11" ht="18" customHeight="1" x14ac:dyDescent="0.2">
      <c r="A84" s="128" t="str">
        <f>IF('[1]Panel Profiles'!A82&lt;&gt;"",'[1]Panel Profiles'!A82,"")</f>
        <v>RVSCP400T16</v>
      </c>
      <c r="B84" s="153" t="str">
        <f>IF('[1]Panel Profiles'!B82&lt;&gt;"",'[1]Panel Profiles'!B82,"")</f>
        <v>RVSCP PR324</v>
      </c>
      <c r="C84" s="139">
        <f>IF('[1]Panel Profiles'!C82&lt;&gt;0,'[1]Panel Profiles'!C82-11,"")</f>
        <v>12.564</v>
      </c>
      <c r="D84" s="121">
        <f t="shared" si="1"/>
        <v>0.49464566929133863</v>
      </c>
      <c r="E84" s="122" t="s">
        <v>45</v>
      </c>
      <c r="F84"/>
      <c r="G84"/>
      <c r="H84"/>
      <c r="I84"/>
      <c r="J84"/>
      <c r="K84"/>
    </row>
    <row r="85" spans="1:11" ht="18" customHeight="1" x14ac:dyDescent="0.2">
      <c r="A85" s="128" t="str">
        <f>IF('[1]Panel Profiles'!A83&lt;&gt;"",'[1]Panel Profiles'!A83,"")</f>
        <v>RVSCP400T18</v>
      </c>
      <c r="B85" s="153" t="str">
        <f>IF('[1]Panel Profiles'!B83&lt;&gt;"",'[1]Panel Profiles'!B83,"")</f>
        <v>RVSCP PR324</v>
      </c>
      <c r="C85" s="139">
        <f>IF('[1]Panel Profiles'!C83&lt;&gt;0,'[1]Panel Profiles'!C83-11,"")</f>
        <v>13</v>
      </c>
      <c r="D85" s="121">
        <f t="shared" si="1"/>
        <v>0.51181102362204722</v>
      </c>
      <c r="E85" s="122" t="str">
        <f>IF(C85&lt;&gt;"",VLOOKUP(C85/25.4,'[1]Compatibility Values'!$D$5:$E$85,2,TRUE),"")</f>
        <v>1/2</v>
      </c>
      <c r="F85"/>
      <c r="G85"/>
      <c r="H85"/>
      <c r="I85"/>
      <c r="J85"/>
      <c r="K85"/>
    </row>
    <row r="86" spans="1:11" ht="18" customHeight="1" x14ac:dyDescent="0.2">
      <c r="A86" s="128" t="str">
        <f>IF('[1]Panel Profiles'!A84&lt;&gt;"",'[1]Panel Profiles'!A84,"")</f>
        <v>RVSCP400T21</v>
      </c>
      <c r="B86" s="153" t="str">
        <f>IF('[1]Panel Profiles'!B84&lt;&gt;"",'[1]Panel Profiles'!B84,"")</f>
        <v>RVSCP PR324</v>
      </c>
      <c r="C86" s="139">
        <f>IF('[1]Panel Profiles'!C84&lt;&gt;0,'[1]Panel Profiles'!C84-11,"")</f>
        <v>13</v>
      </c>
      <c r="D86" s="121">
        <f t="shared" si="1"/>
        <v>0.51181102362204722</v>
      </c>
      <c r="E86" s="122" t="str">
        <f>IF(C86&lt;&gt;"",VLOOKUP(C86/25.4,'[1]Compatibility Values'!$D$5:$E$85,2,TRUE),"")</f>
        <v>1/2</v>
      </c>
      <c r="F86"/>
      <c r="G86"/>
      <c r="H86"/>
      <c r="I86"/>
      <c r="J86"/>
      <c r="K86"/>
    </row>
    <row r="87" spans="1:11" ht="18" customHeight="1" x14ac:dyDescent="0.2">
      <c r="A87" s="124" t="str">
        <f>IF('[1]Panel Profiles'!A85&lt;&gt;"",'[1]Panel Profiles'!A85,"")</f>
        <v>PR251</v>
      </c>
      <c r="B87" s="152" t="str">
        <f>IF('[1]Panel Profiles'!B85&lt;&gt;"",'[1]Panel Profiles'!B85,"")</f>
        <v>PR325-25</v>
      </c>
      <c r="C87" s="140">
        <f>IF('[1]Panel Profiles'!C85&lt;&gt;0,'[1]Panel Profiles'!C85-11,"")</f>
        <v>25.594000000000001</v>
      </c>
      <c r="D87" s="125">
        <f t="shared" si="1"/>
        <v>1.0076377952755906</v>
      </c>
      <c r="E87" s="126" t="str">
        <f>IF(C87&lt;&gt;"",VLOOKUP(C87/25.4,'[1]Compatibility Values'!$D$5:$E$85,2,TRUE),"")</f>
        <v>1</v>
      </c>
      <c r="F87"/>
      <c r="G87"/>
      <c r="H87"/>
      <c r="I87"/>
      <c r="J87"/>
      <c r="K87"/>
    </row>
    <row r="88" spans="1:11" ht="18" customHeight="1" x14ac:dyDescent="0.2">
      <c r="A88" s="120" t="str">
        <f>IF('[1]Panel Profiles'!A86&lt;&gt;"",'[1]Panel Profiles'!A86,"")</f>
        <v>PR254</v>
      </c>
      <c r="B88" s="151" t="str">
        <f>IF('[1]Panel Profiles'!B86&lt;&gt;"",'[1]Panel Profiles'!B86,"")</f>
        <v>PR326-19</v>
      </c>
      <c r="C88" s="139">
        <f>IF('[1]Panel Profiles'!C86&lt;&gt;0,'[1]Panel Profiles'!C86-11,"")</f>
        <v>19.05</v>
      </c>
      <c r="D88" s="121">
        <f t="shared" si="1"/>
        <v>0.75000000000000011</v>
      </c>
      <c r="E88" s="122" t="str">
        <f>IF(C88&lt;&gt;"",VLOOKUP(C88/25.4,'[1]Compatibility Values'!$D$5:$E$85,2,TRUE),"")</f>
        <v>3/4</v>
      </c>
      <c r="F88"/>
      <c r="G88"/>
      <c r="H88"/>
      <c r="I88"/>
      <c r="J88"/>
      <c r="K88"/>
    </row>
    <row r="89" spans="1:11" ht="18" customHeight="1" x14ac:dyDescent="0.2">
      <c r="A89" s="120" t="str">
        <f>IF('[1]Panel Profiles'!A87&lt;&gt;"",'[1]Panel Profiles'!A87,"")</f>
        <v>PR253</v>
      </c>
      <c r="B89" s="151" t="str">
        <f>IF('[1]Panel Profiles'!B87&lt;&gt;"",'[1]Panel Profiles'!B87,"")</f>
        <v>PR326-25</v>
      </c>
      <c r="C89" s="139">
        <f>IF('[1]Panel Profiles'!C87&lt;&gt;0,'[1]Panel Profiles'!C87-11,"")</f>
        <v>25.4</v>
      </c>
      <c r="D89" s="121">
        <f t="shared" si="1"/>
        <v>1</v>
      </c>
      <c r="E89" s="122" t="str">
        <f>IF(C89&lt;&gt;"",VLOOKUP(C89/25.4,'[1]Compatibility Values'!$D$5:$E$85,2,TRUE),"")</f>
        <v>1</v>
      </c>
      <c r="F89"/>
      <c r="G89"/>
      <c r="H89"/>
      <c r="I89"/>
      <c r="J89"/>
      <c r="K89"/>
    </row>
    <row r="90" spans="1:11" ht="18" customHeight="1" x14ac:dyDescent="0.2">
      <c r="A90" s="120" t="str">
        <f>IF('[1]Panel Profiles'!A88&lt;&gt;"",'[1]Panel Profiles'!A88,"")</f>
        <v>PR252</v>
      </c>
      <c r="B90" s="151" t="str">
        <f>IF('[1]Panel Profiles'!B88&lt;&gt;"",'[1]Panel Profiles'!B88,"")</f>
        <v>PR326-32</v>
      </c>
      <c r="C90" s="139">
        <f>IF('[1]Panel Profiles'!C88&lt;&gt;0,'[1]Panel Profiles'!C88-11,"")</f>
        <v>31.75</v>
      </c>
      <c r="D90" s="121">
        <f t="shared" si="1"/>
        <v>1.25</v>
      </c>
      <c r="E90" s="122" t="str">
        <f>IF(C90&lt;&gt;"",VLOOKUP(C90/25.4,'[1]Compatibility Values'!$D$5:$E$85,2,TRUE),"")</f>
        <v>1 1/4</v>
      </c>
      <c r="F90"/>
      <c r="G90"/>
      <c r="H90"/>
      <c r="I90"/>
      <c r="J90"/>
      <c r="K90"/>
    </row>
    <row r="91" spans="1:11" ht="18" customHeight="1" x14ac:dyDescent="0.2">
      <c r="A91" s="120" t="str">
        <f>IF('[1]Panel Profiles'!A89&lt;&gt;"",'[1]Panel Profiles'!A89,"")</f>
        <v/>
      </c>
      <c r="B91" s="151" t="str">
        <f>IF('[1]Panel Profiles'!B89&lt;&gt;"",'[1]Panel Profiles'!B89,"")</f>
        <v>PR326-51</v>
      </c>
      <c r="C91" s="139">
        <f>IF('[1]Panel Profiles'!C89&lt;&gt;0,'[1]Panel Profiles'!C89-11,"")</f>
        <v>50.8</v>
      </c>
      <c r="D91" s="121">
        <f t="shared" si="1"/>
        <v>2</v>
      </c>
      <c r="E91" s="122" t="str">
        <f>IF(C91&lt;&gt;"",VLOOKUP(C91/25.4,'[1]Compatibility Values'!$D$5:$E$85,2,TRUE),"")</f>
        <v>2</v>
      </c>
      <c r="F91"/>
      <c r="G91"/>
      <c r="H91"/>
      <c r="I91"/>
      <c r="J91"/>
      <c r="K91"/>
    </row>
    <row r="92" spans="1:11" ht="18" customHeight="1" x14ac:dyDescent="0.2">
      <c r="A92" s="124" t="str">
        <f>IF('[1]Panel Profiles'!A90&lt;&gt;"",'[1]Panel Profiles'!A90,"")</f>
        <v>PR259</v>
      </c>
      <c r="B92" s="152" t="str">
        <f>IF('[1]Panel Profiles'!B90&lt;&gt;"",'[1]Panel Profiles'!B90,"")</f>
        <v>PR327-19</v>
      </c>
      <c r="C92" s="140">
        <f>IF('[1]Panel Profiles'!C90&lt;&gt;0,'[1]Panel Profiles'!C90-11,"")</f>
        <v>19.058</v>
      </c>
      <c r="D92" s="125">
        <f t="shared" si="1"/>
        <v>0.75031496062992131</v>
      </c>
      <c r="E92" s="126" t="str">
        <f>IF(C92&lt;&gt;"",VLOOKUP(C92/25.4,'[1]Compatibility Values'!$D$5:$E$85,2,TRUE),"")</f>
        <v>3/4</v>
      </c>
      <c r="F92"/>
      <c r="G92"/>
      <c r="H92"/>
      <c r="I92"/>
      <c r="J92"/>
      <c r="K92"/>
    </row>
    <row r="93" spans="1:11" ht="18" customHeight="1" x14ac:dyDescent="0.2">
      <c r="A93" s="124" t="str">
        <f>IF('[1]Panel Profiles'!A91&lt;&gt;"",'[1]Panel Profiles'!A91,"")</f>
        <v>PR258</v>
      </c>
      <c r="B93" s="152" t="str">
        <f>IF('[1]Panel Profiles'!B91&lt;&gt;"",'[1]Panel Profiles'!B91,"")</f>
        <v>PR327-25</v>
      </c>
      <c r="C93" s="140">
        <f>IF('[1]Panel Profiles'!C91&lt;&gt;0,'[1]Panel Profiles'!C91-11,"")</f>
        <v>25.408000000000001</v>
      </c>
      <c r="D93" s="125">
        <f t="shared" si="1"/>
        <v>1.0003149606299213</v>
      </c>
      <c r="E93" s="126" t="str">
        <f>IF(C93&lt;&gt;"",VLOOKUP(C93/25.4,'[1]Compatibility Values'!$D$5:$E$85,2,TRUE),"")</f>
        <v>1</v>
      </c>
      <c r="F93"/>
      <c r="G93"/>
      <c r="H93"/>
      <c r="I93"/>
      <c r="J93"/>
      <c r="K93"/>
    </row>
    <row r="94" spans="1:11" ht="18" customHeight="1" x14ac:dyDescent="0.2">
      <c r="A94" s="124" t="str">
        <f>IF('[1]Panel Profiles'!A92&lt;&gt;"",'[1]Panel Profiles'!A92,"")</f>
        <v>PR257</v>
      </c>
      <c r="B94" s="152" t="str">
        <f>IF('[1]Panel Profiles'!B92&lt;&gt;"",'[1]Panel Profiles'!B92,"")</f>
        <v>PR327-32</v>
      </c>
      <c r="C94" s="140">
        <f>IF('[1]Panel Profiles'!C92&lt;&gt;0,'[1]Panel Profiles'!C92-11,"")</f>
        <v>31.747</v>
      </c>
      <c r="D94" s="125">
        <f t="shared" si="1"/>
        <v>1.2498818897637796</v>
      </c>
      <c r="E94" s="126" t="s">
        <v>79</v>
      </c>
      <c r="F94"/>
      <c r="G94"/>
      <c r="H94"/>
      <c r="I94"/>
      <c r="J94"/>
      <c r="K94"/>
    </row>
    <row r="95" spans="1:11" ht="18" customHeight="1" x14ac:dyDescent="0.2">
      <c r="A95" s="124" t="str">
        <f>IF('[1]Panel Profiles'!A93&lt;&gt;"",'[1]Panel Profiles'!A93,"")</f>
        <v/>
      </c>
      <c r="B95" s="152" t="str">
        <f>IF('[1]Panel Profiles'!B93&lt;&gt;"",'[1]Panel Profiles'!B93,"")</f>
        <v>PR327-38</v>
      </c>
      <c r="C95" s="140">
        <f>IF('[1]Panel Profiles'!C93&lt;&gt;0,'[1]Panel Profiles'!C93-11,"")</f>
        <v>38.101999999999997</v>
      </c>
      <c r="D95" s="125">
        <f t="shared" si="1"/>
        <v>1.5000787401574802</v>
      </c>
      <c r="E95" s="126" t="str">
        <f>IF(C95&lt;&gt;"",VLOOKUP(C95/25.4,'[1]Compatibility Values'!$D$5:$E$85,2,TRUE),"")</f>
        <v>1 1/2</v>
      </c>
      <c r="F95"/>
      <c r="G95"/>
      <c r="H95"/>
      <c r="I95"/>
      <c r="J95"/>
      <c r="K95"/>
    </row>
    <row r="96" spans="1:11" ht="18" customHeight="1" x14ac:dyDescent="0.2">
      <c r="A96" s="120" t="str">
        <f>IF('[1]Panel Profiles'!A94&lt;&gt;"",'[1]Panel Profiles'!A94,"")</f>
        <v>PR260</v>
      </c>
      <c r="B96" s="151" t="str">
        <f>IF('[1]Panel Profiles'!B94&lt;&gt;"",'[1]Panel Profiles'!B94,"")</f>
        <v>PR328-32</v>
      </c>
      <c r="C96" s="139">
        <f>IF('[1]Panel Profiles'!C94&lt;&gt;0,'[1]Panel Profiles'!C94-11,"")</f>
        <v>31.75</v>
      </c>
      <c r="D96" s="121">
        <f t="shared" si="1"/>
        <v>1.25</v>
      </c>
      <c r="E96" s="122" t="str">
        <f>IF(C96&lt;&gt;"",VLOOKUP(C96/25.4,'[1]Compatibility Values'!$D$5:$E$85,2,TRUE),"")</f>
        <v>1 1/4</v>
      </c>
      <c r="F96"/>
      <c r="G96"/>
      <c r="H96"/>
      <c r="I96"/>
      <c r="J96"/>
      <c r="K96"/>
    </row>
    <row r="97" spans="1:11" ht="18" customHeight="1" x14ac:dyDescent="0.2">
      <c r="A97" s="124" t="str">
        <f>IF('[1]Panel Profiles'!A95&lt;&gt;"",'[1]Panel Profiles'!A95,"")</f>
        <v>PR261</v>
      </c>
      <c r="B97" s="152" t="str">
        <f>IF('[1]Panel Profiles'!B95&lt;&gt;"",'[1]Panel Profiles'!B95,"")</f>
        <v>PR329-19</v>
      </c>
      <c r="C97" s="140">
        <f>IF('[1]Panel Profiles'!C95&lt;&gt;0,'[1]Panel Profiles'!C95-11,"")</f>
        <v>19.05</v>
      </c>
      <c r="D97" s="125">
        <f t="shared" si="1"/>
        <v>0.75000000000000011</v>
      </c>
      <c r="E97" s="126" t="str">
        <f>IF(C97&lt;&gt;"",VLOOKUP(C97/25.4,'[1]Compatibility Values'!$D$5:$E$85,2,TRUE),"")</f>
        <v>3/4</v>
      </c>
      <c r="F97"/>
      <c r="G97"/>
      <c r="H97"/>
      <c r="I97"/>
      <c r="J97"/>
      <c r="K97"/>
    </row>
    <row r="98" spans="1:11" ht="18" customHeight="1" x14ac:dyDescent="0.2">
      <c r="A98" s="120" t="str">
        <f>IF('[1]Panel Profiles'!A96&lt;&gt;"",'[1]Panel Profiles'!A96,"")</f>
        <v/>
      </c>
      <c r="B98" s="151" t="str">
        <f>IF('[1]Panel Profiles'!B96&lt;&gt;"",'[1]Panel Profiles'!B96,"")</f>
        <v>PR331-32</v>
      </c>
      <c r="C98" s="139">
        <f>IF('[1]Panel Profiles'!C96&lt;&gt;0,'[1]Panel Profiles'!C96-11,"")</f>
        <v>31.75</v>
      </c>
      <c r="D98" s="121">
        <f t="shared" si="1"/>
        <v>1.25</v>
      </c>
      <c r="E98" s="122" t="str">
        <f>IF(C98&lt;&gt;"",VLOOKUP(C98/25.4,'[1]Compatibility Values'!$D$5:$E$85,2,TRUE),"")</f>
        <v>1 1/4</v>
      </c>
      <c r="F98"/>
      <c r="G98"/>
      <c r="H98"/>
      <c r="I98"/>
      <c r="J98"/>
      <c r="K98"/>
    </row>
    <row r="99" spans="1:11" ht="18" customHeight="1" x14ac:dyDescent="0.2">
      <c r="A99" s="120" t="str">
        <f>IF('[1]Panel Profiles'!A97&lt;&gt;"",'[1]Panel Profiles'!A97,"")</f>
        <v>PR266</v>
      </c>
      <c r="B99" s="151" t="str">
        <f>IF('[1]Panel Profiles'!B97&lt;&gt;"",'[1]Panel Profiles'!B97,"")</f>
        <v>PR331-38</v>
      </c>
      <c r="C99" s="139">
        <f>IF('[1]Panel Profiles'!C97&lt;&gt;0,'[1]Panel Profiles'!C97-11,"")</f>
        <v>38.1</v>
      </c>
      <c r="D99" s="121">
        <f t="shared" si="1"/>
        <v>1.5000000000000002</v>
      </c>
      <c r="E99" s="122" t="str">
        <f>IF(C99&lt;&gt;"",VLOOKUP(C99/25.4,'[1]Compatibility Values'!$D$5:$E$85,2,TRUE),"")</f>
        <v>1 1/2</v>
      </c>
      <c r="F99"/>
      <c r="G99"/>
      <c r="H99"/>
      <c r="I99"/>
      <c r="J99"/>
      <c r="K99"/>
    </row>
    <row r="100" spans="1:11" ht="18" customHeight="1" x14ac:dyDescent="0.2">
      <c r="A100" s="124" t="str">
        <f>IF('[1]Panel Profiles'!A98&lt;&gt;"",'[1]Panel Profiles'!A98,"")</f>
        <v>PR267</v>
      </c>
      <c r="B100" s="152" t="str">
        <f>IF('[1]Panel Profiles'!B98&lt;&gt;"",'[1]Panel Profiles'!B98,"")</f>
        <v>PR332-25</v>
      </c>
      <c r="C100" s="140">
        <f>IF('[1]Panel Profiles'!C98&lt;&gt;0,'[1]Panel Profiles'!C98-11,"")</f>
        <v>25.4</v>
      </c>
      <c r="D100" s="125">
        <f t="shared" si="1"/>
        <v>1</v>
      </c>
      <c r="E100" s="126" t="str">
        <f>IF(C100&lt;&gt;"",VLOOKUP(C100/25.4,'[1]Compatibility Values'!$D$5:$E$85,2,TRUE),"")</f>
        <v>1</v>
      </c>
      <c r="F100"/>
      <c r="G100"/>
      <c r="H100"/>
      <c r="I100"/>
      <c r="J100"/>
      <c r="K100"/>
    </row>
    <row r="101" spans="1:11" ht="18" customHeight="1" x14ac:dyDescent="0.2">
      <c r="A101" s="120" t="str">
        <f>IF('[1]Panel Profiles'!A99&lt;&gt;"",'[1]Panel Profiles'!A99,"")</f>
        <v>PR268</v>
      </c>
      <c r="B101" s="151" t="str">
        <f>IF('[1]Panel Profiles'!B99&lt;&gt;"",'[1]Panel Profiles'!B99,"")</f>
        <v>PR333-10</v>
      </c>
      <c r="C101" s="139">
        <f>IF('[1]Panel Profiles'!C99&lt;&gt;0,'[1]Panel Profiles'!C99-11,"")</f>
        <v>9.1069999999999993</v>
      </c>
      <c r="D101" s="121">
        <f t="shared" si="1"/>
        <v>0.35854330708661419</v>
      </c>
      <c r="E101" s="122" t="str">
        <f>IF(C101&lt;&gt;"",VLOOKUP(C101/25.4,'[1]Compatibility Values'!$D$5:$E$85,2,TRUE),"")</f>
        <v>11/32</v>
      </c>
      <c r="F101"/>
      <c r="G101"/>
      <c r="H101"/>
      <c r="I101"/>
      <c r="J101"/>
      <c r="K101"/>
    </row>
    <row r="102" spans="1:11" ht="18" customHeight="1" x14ac:dyDescent="0.2">
      <c r="A102" s="124" t="str">
        <f>IF('[1]Panel Profiles'!A100&lt;&gt;"",'[1]Panel Profiles'!A100,"")</f>
        <v>PR274</v>
      </c>
      <c r="B102" s="152" t="str">
        <f>IF('[1]Panel Profiles'!B100&lt;&gt;"",'[1]Panel Profiles'!B100,"")</f>
        <v>PR334-25</v>
      </c>
      <c r="C102" s="140">
        <f>IF('[1]Panel Profiles'!C100&lt;&gt;0,'[1]Panel Profiles'!C100-11,"")</f>
        <v>25.811999999999998</v>
      </c>
      <c r="D102" s="125">
        <f t="shared" si="1"/>
        <v>1.0162204724409449</v>
      </c>
      <c r="E102" s="126" t="str">
        <f>IF(C102&lt;&gt;"",VLOOKUP(C102/25.4,'[1]Compatibility Values'!$D$5:$E$85,2,TRUE),"")</f>
        <v>1</v>
      </c>
      <c r="F102"/>
      <c r="G102"/>
      <c r="H102"/>
      <c r="I102"/>
      <c r="J102"/>
      <c r="K102"/>
    </row>
    <row r="103" spans="1:11" ht="18" customHeight="1" x14ac:dyDescent="0.2">
      <c r="A103" s="120" t="str">
        <f>IF('[1]Panel Profiles'!A101&lt;&gt;"",'[1]Panel Profiles'!A101,"")</f>
        <v/>
      </c>
      <c r="B103" s="151" t="str">
        <f>IF('[1]Panel Profiles'!B101&lt;&gt;"",'[1]Panel Profiles'!B101,"")</f>
        <v>PR335-25</v>
      </c>
      <c r="C103" s="139">
        <f>IF('[1]Panel Profiles'!C101&lt;&gt;0,'[1]Panel Profiles'!C101-11,"")</f>
        <v>25.381</v>
      </c>
      <c r="D103" s="121">
        <f t="shared" si="1"/>
        <v>0.99925196850393705</v>
      </c>
      <c r="E103" s="122" t="s">
        <v>78</v>
      </c>
      <c r="F103"/>
      <c r="G103"/>
      <c r="H103"/>
      <c r="I103"/>
      <c r="J103"/>
      <c r="K103"/>
    </row>
    <row r="104" spans="1:11" ht="18" customHeight="1" x14ac:dyDescent="0.2">
      <c r="A104" s="124" t="str">
        <f>IF('[1]Panel Profiles'!A102&lt;&gt;"",'[1]Panel Profiles'!A102,"")</f>
        <v/>
      </c>
      <c r="B104" s="152" t="str">
        <f>IF('[1]Panel Profiles'!B102&lt;&gt;"",'[1]Panel Profiles'!B102,"")</f>
        <v>PR336-19</v>
      </c>
      <c r="C104" s="140">
        <f>IF('[1]Panel Profiles'!C102&lt;&gt;0,'[1]Panel Profiles'!C102-11,"")</f>
        <v>19.05</v>
      </c>
      <c r="D104" s="125">
        <f t="shared" si="1"/>
        <v>0.75000000000000011</v>
      </c>
      <c r="E104" s="126" t="str">
        <f>IF(C104&lt;&gt;"",VLOOKUP(C104/25.4,'[1]Compatibility Values'!$D$5:$E$85,2,TRUE),"")</f>
        <v>3/4</v>
      </c>
      <c r="F104"/>
      <c r="G104"/>
      <c r="H104"/>
      <c r="I104"/>
      <c r="J104"/>
      <c r="K104"/>
    </row>
    <row r="105" spans="1:11" ht="18" customHeight="1" x14ac:dyDescent="0.2">
      <c r="A105" s="124" t="str">
        <f>IF('[1]Panel Profiles'!A103&lt;&gt;"",'[1]Panel Profiles'!A103,"")</f>
        <v/>
      </c>
      <c r="B105" s="152" t="str">
        <f>IF('[1]Panel Profiles'!B103&lt;&gt;"",'[1]Panel Profiles'!B103,"")</f>
        <v>PR336-25</v>
      </c>
      <c r="C105" s="140">
        <f>IF('[1]Panel Profiles'!C103&lt;&gt;0,'[1]Panel Profiles'!C103-11,"")</f>
        <v>25.4</v>
      </c>
      <c r="D105" s="125">
        <f t="shared" si="1"/>
        <v>1</v>
      </c>
      <c r="E105" s="126" t="str">
        <f>IF(C105&lt;&gt;"",VLOOKUP(C105/25.4,'[1]Compatibility Values'!$D$5:$E$85,2,TRUE),"")</f>
        <v>1</v>
      </c>
      <c r="F105"/>
      <c r="G105"/>
      <c r="H105"/>
      <c r="I105"/>
      <c r="J105"/>
      <c r="K105"/>
    </row>
    <row r="106" spans="1:11" ht="18" customHeight="1" x14ac:dyDescent="0.2">
      <c r="A106" s="120" t="str">
        <f>IF('[1]Panel Profiles'!A104&lt;&gt;"",'[1]Panel Profiles'!A104,"")</f>
        <v/>
      </c>
      <c r="B106" s="151" t="str">
        <f>IF('[1]Panel Profiles'!B104&lt;&gt;"",'[1]Panel Profiles'!B104,"")</f>
        <v>PR337-13</v>
      </c>
      <c r="C106" s="139">
        <f>IF('[1]Panel Profiles'!C104&lt;&gt;0,'[1]Panel Profiles'!C104-11,"")</f>
        <v>12.7</v>
      </c>
      <c r="D106" s="121">
        <f t="shared" si="1"/>
        <v>0.5</v>
      </c>
      <c r="E106" s="122" t="str">
        <f>IF(C106&lt;&gt;"",VLOOKUP(C106/25.4,'[1]Compatibility Values'!$D$5:$E$85,2,TRUE),"")</f>
        <v>1/2</v>
      </c>
      <c r="F106"/>
      <c r="G106"/>
      <c r="H106"/>
      <c r="I106"/>
      <c r="J106"/>
      <c r="K106"/>
    </row>
    <row r="107" spans="1:11" ht="18" customHeight="1" x14ac:dyDescent="0.2">
      <c r="A107" s="124" t="str">
        <f>IF('[1]Panel Profiles'!A105&lt;&gt;"",'[1]Panel Profiles'!A105,"")</f>
        <v/>
      </c>
      <c r="B107" s="152" t="str">
        <f>IF('[1]Panel Profiles'!B105&lt;&gt;"",'[1]Panel Profiles'!B105,"")</f>
        <v>PR338-25</v>
      </c>
      <c r="C107" s="140">
        <f>IF('[1]Panel Profiles'!C105&lt;&gt;0,'[1]Panel Profiles'!C105-11,"")</f>
        <v>25.368000000000002</v>
      </c>
      <c r="D107" s="125">
        <f t="shared" si="1"/>
        <v>0.99874015748031508</v>
      </c>
      <c r="E107" s="126" t="s">
        <v>78</v>
      </c>
      <c r="F107"/>
      <c r="G107"/>
      <c r="H107"/>
      <c r="I107"/>
      <c r="J107"/>
      <c r="K107"/>
    </row>
    <row r="108" spans="1:11" ht="18" customHeight="1" x14ac:dyDescent="0.2">
      <c r="A108" s="120" t="str">
        <f>IF('[1]Panel Profiles'!A106&lt;&gt;"",'[1]Panel Profiles'!A106,"")</f>
        <v/>
      </c>
      <c r="B108" s="151" t="str">
        <f>IF('[1]Panel Profiles'!B106&lt;&gt;"",'[1]Panel Profiles'!B106,"")</f>
        <v>PR339-04</v>
      </c>
      <c r="C108" s="139">
        <f>IF('[1]Panel Profiles'!C106&lt;&gt;0,'[1]Panel Profiles'!C106-11,"")</f>
        <v>3.6669999999999998</v>
      </c>
      <c r="D108" s="121">
        <f t="shared" si="1"/>
        <v>0.14437007874015748</v>
      </c>
      <c r="E108" s="122" t="str">
        <f>IF(C108&lt;&gt;"",VLOOKUP(C108/25.4,'[1]Compatibility Values'!$D$5:$E$85,2,TRUE),"")</f>
        <v>1/8</v>
      </c>
      <c r="F108"/>
      <c r="G108"/>
      <c r="H108"/>
      <c r="I108"/>
      <c r="J108"/>
      <c r="K108"/>
    </row>
    <row r="109" spans="1:11" ht="18" customHeight="1" x14ac:dyDescent="0.2">
      <c r="A109" s="124" t="str">
        <f>IF('[1]Panel Profiles'!A107&lt;&gt;"",'[1]Panel Profiles'!A107,"")</f>
        <v/>
      </c>
      <c r="B109" s="152" t="str">
        <f>IF('[1]Panel Profiles'!B107&lt;&gt;"",'[1]Panel Profiles'!B107,"")</f>
        <v>PR340-51</v>
      </c>
      <c r="C109" s="140">
        <f>IF('[1]Panel Profiles'!C107&lt;&gt;0,'[1]Panel Profiles'!C107-11,"")</f>
        <v>50.8</v>
      </c>
      <c r="D109" s="125">
        <f t="shared" si="1"/>
        <v>2</v>
      </c>
      <c r="E109" s="126" t="str">
        <f>IF(C109&lt;&gt;"",VLOOKUP(C109/25.4,'[1]Compatibility Values'!$D$5:$E$85,2,TRUE),"")</f>
        <v>2</v>
      </c>
      <c r="F109"/>
      <c r="G109"/>
      <c r="H109"/>
      <c r="I109"/>
      <c r="J109"/>
      <c r="K109"/>
    </row>
    <row r="110" spans="1:11" ht="18" customHeight="1" x14ac:dyDescent="0.2">
      <c r="A110" s="120" t="str">
        <f>IF('[1]Panel Profiles'!A108&lt;&gt;"",'[1]Panel Profiles'!A108,"")</f>
        <v/>
      </c>
      <c r="B110" s="151" t="str">
        <f>IF('[1]Panel Profiles'!B108&lt;&gt;"",'[1]Panel Profiles'!B108,"")</f>
        <v>PR341-25</v>
      </c>
      <c r="C110" s="139">
        <f>IF('[1]Panel Profiles'!C108&lt;&gt;0,'[1]Panel Profiles'!C108-11,"")</f>
        <v>25.4</v>
      </c>
      <c r="D110" s="121">
        <f t="shared" si="1"/>
        <v>1</v>
      </c>
      <c r="E110" s="122" t="str">
        <f>IF(C110&lt;&gt;"",VLOOKUP(C110/25.4,'[1]Compatibility Values'!$D$5:$E$85,2,TRUE),"")</f>
        <v>1</v>
      </c>
      <c r="F110"/>
      <c r="G110"/>
      <c r="H110"/>
      <c r="I110"/>
      <c r="J110"/>
      <c r="K110"/>
    </row>
    <row r="111" spans="1:11" ht="18" customHeight="1" x14ac:dyDescent="0.2">
      <c r="A111" s="120" t="str">
        <f>IF('[1]Panel Profiles'!A109&lt;&gt;"",'[1]Panel Profiles'!A109,"")</f>
        <v/>
      </c>
      <c r="B111" s="151" t="str">
        <f>IF('[1]Panel Profiles'!B109&lt;&gt;"",'[1]Panel Profiles'!B109,"")</f>
        <v>PR341-32</v>
      </c>
      <c r="C111" s="139">
        <f>IF('[1]Panel Profiles'!C109&lt;&gt;0,'[1]Panel Profiles'!C109-11,"")</f>
        <v>31.75</v>
      </c>
      <c r="D111" s="121">
        <f t="shared" si="1"/>
        <v>1.25</v>
      </c>
      <c r="E111" s="122" t="str">
        <f>IF(C111&lt;&gt;"",VLOOKUP(C111/25.4,'[1]Compatibility Values'!$D$5:$E$85,2,TRUE),"")</f>
        <v>1 1/4</v>
      </c>
      <c r="F111"/>
      <c r="G111"/>
      <c r="H111"/>
      <c r="I111"/>
      <c r="J111"/>
      <c r="K111"/>
    </row>
    <row r="112" spans="1:11" ht="18" customHeight="1" x14ac:dyDescent="0.2">
      <c r="A112" s="124" t="str">
        <f>IF('[1]Panel Profiles'!A110&lt;&gt;"",'[1]Panel Profiles'!A110,"")</f>
        <v/>
      </c>
      <c r="B112" s="152" t="str">
        <f>IF('[1]Panel Profiles'!B110&lt;&gt;"",'[1]Panel Profiles'!B110,"")</f>
        <v>PR342-19</v>
      </c>
      <c r="C112" s="140">
        <f>IF('[1]Panel Profiles'!C110&lt;&gt;0,'[1]Panel Profiles'!C110-11,"")</f>
        <v>19</v>
      </c>
      <c r="D112" s="125">
        <f t="shared" si="1"/>
        <v>0.74803149606299213</v>
      </c>
      <c r="E112" s="126" t="s">
        <v>62</v>
      </c>
      <c r="F112"/>
      <c r="G112"/>
      <c r="H112"/>
      <c r="I112"/>
      <c r="J112"/>
      <c r="K112"/>
    </row>
    <row r="113" spans="1:11" ht="18" customHeight="1" x14ac:dyDescent="0.2">
      <c r="A113" s="124" t="str">
        <f>IF('[1]Panel Profiles'!A111&lt;&gt;"",'[1]Panel Profiles'!A111,"")</f>
        <v/>
      </c>
      <c r="B113" s="152" t="str">
        <f>IF('[1]Panel Profiles'!B111&lt;&gt;"",'[1]Panel Profiles'!B111,"")</f>
        <v>PR342-25</v>
      </c>
      <c r="C113" s="140">
        <f>IF('[1]Panel Profiles'!C111&lt;&gt;0,'[1]Panel Profiles'!C111-11,"")</f>
        <v>25.418999999999997</v>
      </c>
      <c r="D113" s="125">
        <f t="shared" si="1"/>
        <v>1.0007480314960628</v>
      </c>
      <c r="E113" s="126" t="str">
        <f>IF(C113&lt;&gt;"",VLOOKUP(C113/25.4,'[1]Compatibility Values'!$D$5:$E$85,2,TRUE),"")</f>
        <v>1</v>
      </c>
      <c r="F113"/>
      <c r="G113"/>
      <c r="H113"/>
      <c r="I113"/>
      <c r="J113"/>
      <c r="K113"/>
    </row>
    <row r="114" spans="1:11" ht="18" customHeight="1" x14ac:dyDescent="0.2">
      <c r="A114" s="124" t="str">
        <f>IF('[1]Panel Profiles'!A112&lt;&gt;"",'[1]Panel Profiles'!A112,"")</f>
        <v/>
      </c>
      <c r="B114" s="152" t="str">
        <f>IF('[1]Panel Profiles'!B112&lt;&gt;"",'[1]Panel Profiles'!B112,"")</f>
        <v>PR342-32</v>
      </c>
      <c r="C114" s="140">
        <f>IF('[1]Panel Profiles'!C112&lt;&gt;0,'[1]Panel Profiles'!C112-11,"")</f>
        <v>31.768999999999998</v>
      </c>
      <c r="D114" s="125">
        <f t="shared" si="1"/>
        <v>1.2507480314960631</v>
      </c>
      <c r="E114" s="126" t="str">
        <f>IF(C114&lt;&gt;"",VLOOKUP(C114/25.4,'[1]Compatibility Values'!$D$5:$E$85,2,TRUE),"")</f>
        <v>1 1/4</v>
      </c>
      <c r="F114"/>
      <c r="G114"/>
      <c r="H114"/>
      <c r="I114"/>
      <c r="J114"/>
      <c r="K114"/>
    </row>
    <row r="115" spans="1:11" ht="18" customHeight="1" x14ac:dyDescent="0.2">
      <c r="A115" s="120" t="str">
        <f>IF('[1]Panel Profiles'!A113&lt;&gt;"",'[1]Panel Profiles'!A113,"")</f>
        <v/>
      </c>
      <c r="B115" s="151" t="str">
        <f>IF('[1]Panel Profiles'!B113&lt;&gt;"",'[1]Panel Profiles'!B113,"")</f>
        <v>PR343-32</v>
      </c>
      <c r="C115" s="139">
        <f>IF('[1]Panel Profiles'!C113&lt;&gt;0,'[1]Panel Profiles'!C113-11,"")</f>
        <v>31.75</v>
      </c>
      <c r="D115" s="121">
        <f t="shared" si="1"/>
        <v>1.25</v>
      </c>
      <c r="E115" s="122" t="str">
        <f>IF(C115&lt;&gt;"",VLOOKUP(C115/25.4,'[1]Compatibility Values'!$D$5:$E$85,2,TRUE),"")</f>
        <v>1 1/4</v>
      </c>
      <c r="F115"/>
      <c r="G115"/>
      <c r="H115"/>
      <c r="I115"/>
      <c r="J115"/>
      <c r="K115"/>
    </row>
    <row r="116" spans="1:11" ht="18" customHeight="1" x14ac:dyDescent="0.2">
      <c r="A116" s="124" t="str">
        <f>IF('[1]Panel Profiles'!A114&lt;&gt;"",'[1]Panel Profiles'!A114,"")</f>
        <v/>
      </c>
      <c r="B116" s="152" t="str">
        <f>IF('[1]Panel Profiles'!B114&lt;&gt;"",'[1]Panel Profiles'!B114,"")</f>
        <v>PR344-32</v>
      </c>
      <c r="C116" s="140">
        <f>IF('[1]Panel Profiles'!C114&lt;&gt;0,'[1]Panel Profiles'!C114-11,"")</f>
        <v>31.75</v>
      </c>
      <c r="D116" s="125">
        <f t="shared" si="1"/>
        <v>1.25</v>
      </c>
      <c r="E116" s="126" t="str">
        <f>IF(C116&lt;&gt;"",VLOOKUP(C116/25.4,'[1]Compatibility Values'!$D$5:$E$85,2,TRUE),"")</f>
        <v>1 1/4</v>
      </c>
      <c r="F116"/>
      <c r="G116"/>
      <c r="H116"/>
      <c r="I116"/>
      <c r="J116"/>
      <c r="K116"/>
    </row>
    <row r="117" spans="1:11" ht="18" customHeight="1" x14ac:dyDescent="0.2">
      <c r="A117" s="120" t="str">
        <f>IF('[1]Panel Profiles'!A115&lt;&gt;"",'[1]Panel Profiles'!A115,"")</f>
        <v/>
      </c>
      <c r="B117" s="151" t="str">
        <f>IF('[1]Panel Profiles'!B115&lt;&gt;"",'[1]Panel Profiles'!B115,"")</f>
        <v>PR345-25</v>
      </c>
      <c r="C117" s="139">
        <f>IF('[1]Panel Profiles'!C115&lt;&gt;0,'[1]Panel Profiles'!C115-11,"")</f>
        <v>25.445999999999998</v>
      </c>
      <c r="D117" s="121">
        <f t="shared" si="1"/>
        <v>1.0018110236220472</v>
      </c>
      <c r="E117" s="122" t="str">
        <f>IF(C117&lt;&gt;"",VLOOKUP(C117/25.4,'[1]Compatibility Values'!$D$5:$E$85,2,TRUE),"")</f>
        <v>1</v>
      </c>
      <c r="F117"/>
      <c r="G117"/>
      <c r="H117"/>
      <c r="I117"/>
      <c r="J117"/>
      <c r="K117"/>
    </row>
    <row r="118" spans="1:11" ht="18" customHeight="1" x14ac:dyDescent="0.2">
      <c r="A118" s="120" t="str">
        <f>IF('[1]Panel Profiles'!A116&lt;&gt;"",'[1]Panel Profiles'!A116,"")</f>
        <v/>
      </c>
      <c r="B118" s="151" t="str">
        <f>IF('[1]Panel Profiles'!B116&lt;&gt;"",'[1]Panel Profiles'!B116,"")</f>
        <v>PR345-32</v>
      </c>
      <c r="C118" s="139">
        <f>IF('[1]Panel Profiles'!C116&lt;&gt;0,'[1]Panel Profiles'!C116-11,"")</f>
        <v>31.795999999999999</v>
      </c>
      <c r="D118" s="121">
        <f t="shared" si="1"/>
        <v>1.2518110236220472</v>
      </c>
      <c r="E118" s="122" t="str">
        <f>IF(C118&lt;&gt;"",VLOOKUP(C118/25.4,'[1]Compatibility Values'!$D$5:$E$85,2,TRUE),"")</f>
        <v>1 1/4</v>
      </c>
      <c r="F118"/>
      <c r="G118"/>
      <c r="H118"/>
      <c r="I118"/>
      <c r="J118"/>
      <c r="K118"/>
    </row>
    <row r="119" spans="1:11" ht="18" customHeight="1" x14ac:dyDescent="0.2">
      <c r="A119" s="120" t="str">
        <f>IF('[1]Panel Profiles'!A117&lt;&gt;"",'[1]Panel Profiles'!A117,"")</f>
        <v/>
      </c>
      <c r="B119" s="151" t="str">
        <f>IF('[1]Panel Profiles'!B117&lt;&gt;"",'[1]Panel Profiles'!B117,"")</f>
        <v>PR345-38</v>
      </c>
      <c r="C119" s="139">
        <f>IF('[1]Panel Profiles'!C117&lt;&gt;0,'[1]Panel Profiles'!C117-11,"")</f>
        <v>38.146000000000001</v>
      </c>
      <c r="D119" s="121">
        <f t="shared" si="1"/>
        <v>1.5018110236220474</v>
      </c>
      <c r="E119" s="122" t="str">
        <f>IF(C119&lt;&gt;"",VLOOKUP(C119/25.4,'[1]Compatibility Values'!$D$5:$E$85,2,TRUE),"")</f>
        <v>1 1/2</v>
      </c>
      <c r="F119"/>
      <c r="G119"/>
      <c r="H119"/>
      <c r="I119"/>
      <c r="J119"/>
      <c r="K119"/>
    </row>
    <row r="120" spans="1:11" ht="18" customHeight="1" x14ac:dyDescent="0.2">
      <c r="A120" s="124" t="str">
        <f>IF('[1]Panel Profiles'!A118&lt;&gt;"",'[1]Panel Profiles'!A118,"")</f>
        <v/>
      </c>
      <c r="B120" s="152" t="str">
        <f>IF('[1]Panel Profiles'!B118&lt;&gt;"",'[1]Panel Profiles'!B118,"")</f>
        <v>PR346-25</v>
      </c>
      <c r="C120" s="140">
        <f>IF('[1]Panel Profiles'!C118&lt;&gt;0,'[1]Panel Profiles'!C118-11,"")</f>
        <v>25.368000000000002</v>
      </c>
      <c r="D120" s="125">
        <f t="shared" si="1"/>
        <v>0.99874015748031508</v>
      </c>
      <c r="E120" s="126" t="s">
        <v>78</v>
      </c>
      <c r="F120"/>
      <c r="G120"/>
      <c r="H120"/>
      <c r="I120"/>
      <c r="J120"/>
      <c r="K120"/>
    </row>
    <row r="121" spans="1:11" ht="18" customHeight="1" x14ac:dyDescent="0.2">
      <c r="A121" s="120" t="str">
        <f>IF('[1]Panel Profiles'!A119&lt;&gt;"",'[1]Panel Profiles'!A119,"")</f>
        <v/>
      </c>
      <c r="B121" s="151" t="str">
        <f>IF('[1]Panel Profiles'!B119&lt;&gt;"",'[1]Panel Profiles'!B119,"")</f>
        <v>PR347-32</v>
      </c>
      <c r="C121" s="139">
        <f>IF('[1]Panel Profiles'!C119&lt;&gt;0,'[1]Panel Profiles'!C119-11,"")</f>
        <v>31.75</v>
      </c>
      <c r="D121" s="121">
        <f t="shared" si="1"/>
        <v>1.25</v>
      </c>
      <c r="E121" s="122" t="str">
        <f>IF(C121&lt;&gt;"",VLOOKUP(C121/25.4,'[1]Compatibility Values'!$D$5:$E$85,2,TRUE),"")</f>
        <v>1 1/4</v>
      </c>
      <c r="F121"/>
      <c r="G121"/>
      <c r="H121"/>
      <c r="I121"/>
      <c r="J121"/>
      <c r="K121"/>
    </row>
    <row r="122" spans="1:11" ht="18" customHeight="1" x14ac:dyDescent="0.2">
      <c r="A122" s="120" t="str">
        <f>IF('[1]Panel Profiles'!A120&lt;&gt;"",'[1]Panel Profiles'!A120,"")</f>
        <v/>
      </c>
      <c r="B122" s="151" t="str">
        <f>IF('[1]Panel Profiles'!B120&lt;&gt;"",'[1]Panel Profiles'!B120,"")</f>
        <v>PR347-38</v>
      </c>
      <c r="C122" s="139">
        <f>IF('[1]Panel Profiles'!C120&lt;&gt;0,'[1]Panel Profiles'!C120-11,"")</f>
        <v>38.1</v>
      </c>
      <c r="D122" s="121">
        <f t="shared" si="1"/>
        <v>1.5000000000000002</v>
      </c>
      <c r="E122" s="122" t="str">
        <f>IF(C122&lt;&gt;"",VLOOKUP(C122/25.4,'[1]Compatibility Values'!$D$5:$E$85,2,TRUE),"")</f>
        <v>1 1/2</v>
      </c>
      <c r="F122"/>
      <c r="G122"/>
      <c r="H122"/>
      <c r="I122"/>
      <c r="J122"/>
      <c r="K122"/>
    </row>
    <row r="123" spans="1:11" ht="18" customHeight="1" thickBot="1" x14ac:dyDescent="0.25">
      <c r="A123" s="129" t="str">
        <f>IF('[1]Panel Profiles'!A121&lt;&gt;"",'[1]Panel Profiles'!A121,"")</f>
        <v/>
      </c>
      <c r="B123" s="154" t="str">
        <f>IF('[1]Panel Profiles'!B121&lt;&gt;"",'[1]Panel Profiles'!B121,"")</f>
        <v>PR347-51</v>
      </c>
      <c r="C123" s="141">
        <f>IF('[1]Panel Profiles'!C121&lt;&gt;0,'[1]Panel Profiles'!C121-11,"")</f>
        <v>50.8</v>
      </c>
      <c r="D123" s="130">
        <f t="shared" si="1"/>
        <v>2</v>
      </c>
      <c r="E123" s="131" t="str">
        <f>IF(C123&lt;&gt;"",VLOOKUP(C123/25.4,'[1]Compatibility Values'!$D$5:$E$85,2,TRUE),"")</f>
        <v>2</v>
      </c>
      <c r="F123"/>
      <c r="G123"/>
      <c r="H123"/>
      <c r="I123"/>
      <c r="J123"/>
      <c r="K123"/>
    </row>
    <row r="124" spans="1:11" ht="15.75" customHeight="1" thickTop="1" x14ac:dyDescent="0.2">
      <c r="A124" s="119" t="str">
        <f>IF('[1]Panel Profiles'!A122&lt;&gt;"",'[1]Panel Profiles'!A122,"")</f>
        <v/>
      </c>
      <c r="B124" s="112"/>
      <c r="C124" s="113"/>
      <c r="D124" s="114"/>
      <c r="E124" s="116"/>
      <c r="F124"/>
      <c r="G124"/>
      <c r="H124"/>
      <c r="I124"/>
      <c r="J124"/>
      <c r="K124"/>
    </row>
    <row r="125" spans="1:11" ht="15.75" customHeight="1" x14ac:dyDescent="0.2">
      <c r="F125"/>
      <c r="G125" s="119" t="str">
        <f>IF('[1]Panel Profiles'!A123&lt;&gt;"",'[1]Panel Profiles'!A123,"")</f>
        <v/>
      </c>
      <c r="H125" s="112" t="str">
        <f>IF('[1]Panel Profiles'!B123&lt;&gt;"",'[1]Panel Profiles'!B123,"")</f>
        <v/>
      </c>
      <c r="I125" s="113" t="str">
        <f>IF('[1]Panel Profiles'!C123&lt;&gt;0,'[1]Panel Profiles'!C123-11,"")</f>
        <v/>
      </c>
      <c r="J125" s="114"/>
      <c r="K125" s="115"/>
    </row>
    <row r="126" spans="1:11" ht="15.75" customHeight="1" x14ac:dyDescent="0.2">
      <c r="G126" s="119" t="str">
        <f>IF('[1]Panel Profiles'!A124&lt;&gt;"",'[1]Panel Profiles'!A124,"")</f>
        <v/>
      </c>
      <c r="H126" s="112" t="str">
        <f>IF('[1]Panel Profiles'!B124&lt;&gt;"",'[1]Panel Profiles'!B124,"")</f>
        <v/>
      </c>
      <c r="I126" s="113" t="str">
        <f>IF('[1]Panel Profiles'!C124&lt;&gt;0,'[1]Panel Profiles'!C124-11,"")</f>
        <v/>
      </c>
      <c r="J126" s="114"/>
      <c r="K126" s="116" t="str">
        <f>IF(C125&lt;&gt;"",VLOOKUP(C125/25.4,'[1]Compatibility Values'!$D$5:$E$85,2,TRUE),"")</f>
        <v/>
      </c>
    </row>
    <row r="127" spans="1:11" ht="15.75" customHeight="1" x14ac:dyDescent="0.2">
      <c r="G127" s="119" t="str">
        <f>IF('[1]Panel Profiles'!A125&lt;&gt;"",'[1]Panel Profiles'!A125,"")</f>
        <v/>
      </c>
      <c r="H127" s="112" t="str">
        <f>IF('[1]Panel Profiles'!B125&lt;&gt;"",'[1]Panel Profiles'!B125,"")</f>
        <v/>
      </c>
      <c r="I127" s="113" t="str">
        <f>IF('[1]Panel Profiles'!C125&lt;&gt;0,'[1]Panel Profiles'!C125-11,"")</f>
        <v/>
      </c>
      <c r="J127" s="114"/>
      <c r="K127" s="115" t="str">
        <f>IF(C126&lt;&gt;"",VLOOKUP(C126/25.4,'[1]Compatibility Values'!$D$5:$E$85,2,TRUE),"")</f>
        <v/>
      </c>
    </row>
  </sheetData>
  <sheetProtection selectLockedCells="1"/>
  <mergeCells count="3">
    <mergeCell ref="C3:E3"/>
    <mergeCell ref="A2:E2"/>
    <mergeCell ref="A3:B3"/>
  </mergeCells>
  <pageMargins left="0.75" right="0" top="0.5" bottom="0" header="0" footer="0"/>
  <pageSetup scale="32" orientation="portrait" horizontalDpi="300" verticalDpi="300" r:id="rId1"/>
  <headerFooter alignWithMargins="0"/>
  <ignoredErrors>
    <ignoredError sqref="E20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1"/>
    <pageSetUpPr fitToPage="1"/>
  </sheetPr>
  <dimension ref="A1:G123"/>
  <sheetViews>
    <sheetView workbookViewId="0">
      <selection activeCell="G31" sqref="G31"/>
    </sheetView>
  </sheetViews>
  <sheetFormatPr defaultRowHeight="15.75" customHeight="1" x14ac:dyDescent="0.2"/>
  <cols>
    <col min="1" max="1" width="18.7109375" style="3" customWidth="1"/>
    <col min="2" max="3" width="15.7109375" style="3" customWidth="1"/>
    <col min="4" max="4" width="16.7109375" style="3" customWidth="1"/>
    <col min="5" max="6" width="15.7109375" style="3" customWidth="1"/>
    <col min="7" max="7" width="16.7109375" style="3" customWidth="1"/>
  </cols>
  <sheetData>
    <row r="1" spans="1:7" s="1" customFormat="1" ht="20.100000000000001" customHeight="1" thickBot="1" x14ac:dyDescent="0.3">
      <c r="A1" s="255" t="s">
        <v>1</v>
      </c>
      <c r="B1" s="256"/>
      <c r="C1" s="256"/>
      <c r="D1" s="256"/>
      <c r="E1" s="86"/>
      <c r="F1" s="86"/>
      <c r="G1" s="86"/>
    </row>
    <row r="2" spans="1:7" s="2" customFormat="1" ht="18" customHeight="1" thickBot="1" x14ac:dyDescent="0.3">
      <c r="A2" s="87" t="s">
        <v>15</v>
      </c>
      <c r="B2" s="258" t="s">
        <v>64</v>
      </c>
      <c r="C2" s="259"/>
      <c r="D2" s="260"/>
    </row>
    <row r="3" spans="1:7" ht="27.95" customHeight="1" thickBot="1" x14ac:dyDescent="0.25">
      <c r="A3" s="7" t="s">
        <v>68</v>
      </c>
      <c r="B3" s="8" t="s">
        <v>4</v>
      </c>
      <c r="C3" s="19" t="s">
        <v>16</v>
      </c>
      <c r="D3" s="18" t="s">
        <v>21</v>
      </c>
      <c r="E3"/>
      <c r="F3"/>
      <c r="G3"/>
    </row>
    <row r="4" spans="1:7" ht="15.75" customHeight="1" thickBot="1" x14ac:dyDescent="0.25">
      <c r="A4" s="54" t="str">
        <f>IF('[1]Panel Profiles'!K3&lt;&gt;"",'[1]Panel Profiles'!K3,"")</f>
        <v>OWPR500-22 RB</v>
      </c>
      <c r="B4" s="55">
        <f>IF('[1]Panel Profiles'!L3&lt;&gt;0,'[1]Panel Profiles'!L3-11,"")</f>
        <v>21.631999999999998</v>
      </c>
      <c r="C4" s="56">
        <f>IF(B4&lt;&gt;"",B4/25.4,"")</f>
        <v>0.85165354330708654</v>
      </c>
      <c r="D4" s="57" t="str">
        <f>IF(B4&lt;&gt;"",VLOOKUP(B4/25.4,'[1]Compatibility Values'!$D$5:$E$85,2,TRUE),"")</f>
        <v>27/32</v>
      </c>
      <c r="E4"/>
      <c r="F4"/>
      <c r="G4"/>
    </row>
    <row r="5" spans="1:7" ht="15.75" customHeight="1" thickBot="1" x14ac:dyDescent="0.25">
      <c r="A5" s="54" t="str">
        <f>IF('[1]Panel Profiles'!K4&lt;&gt;"",'[1]Panel Profiles'!K4,"")</f>
        <v>OWPR500-29 RB</v>
      </c>
      <c r="B5" s="55">
        <f>IF('[1]Panel Profiles'!L4&lt;&gt;0,'[1]Panel Profiles'!L4-11,"")</f>
        <v>28.837000000000003</v>
      </c>
      <c r="C5" s="56">
        <f t="shared" ref="C5:C68" si="0">IF(B5&lt;&gt;"",B5/25.4,"")</f>
        <v>1.1353149606299215</v>
      </c>
      <c r="D5" s="57" t="str">
        <f>IF(B5&lt;&gt;"",VLOOKUP(B5/25.4,'[1]Compatibility Values'!$D$5:$E$85,2,TRUE),"")</f>
        <v>1 1/8</v>
      </c>
      <c r="E5"/>
      <c r="F5"/>
      <c r="G5"/>
    </row>
    <row r="6" spans="1:7" ht="15.75" customHeight="1" thickBot="1" x14ac:dyDescent="0.25">
      <c r="A6" s="54" t="str">
        <f>IF('[1]Panel Profiles'!K5&lt;&gt;"",'[1]Panel Profiles'!K5,"")</f>
        <v>OWPR500-35 RB</v>
      </c>
      <c r="B6" s="55">
        <f>IF('[1]Panel Profiles'!L5&lt;&gt;0,'[1]Panel Profiles'!L5-11,"")</f>
        <v>35.186999999999998</v>
      </c>
      <c r="C6" s="56">
        <f t="shared" si="0"/>
        <v>1.3853149606299213</v>
      </c>
      <c r="D6" s="57" t="str">
        <f>IF(B6&lt;&gt;"",VLOOKUP(B6/25.4,'[1]Compatibility Values'!$D$5:$E$85,2,TRUE),"")</f>
        <v>1 3/8</v>
      </c>
      <c r="E6"/>
      <c r="F6"/>
      <c r="G6"/>
    </row>
    <row r="7" spans="1:7" ht="15.75" customHeight="1" thickBot="1" x14ac:dyDescent="0.25">
      <c r="A7" s="45" t="str">
        <f>IF('[1]Panel Profiles'!K6&lt;&gt;"",'[1]Panel Profiles'!K6,"")</f>
        <v>OWPR500-42 RB</v>
      </c>
      <c r="B7" s="29">
        <f>IF('[1]Panel Profiles'!L6&lt;&gt;0,'[1]Panel Profiles'!L6-11,"")</f>
        <v>41.536999999999999</v>
      </c>
      <c r="C7" s="46">
        <f t="shared" si="0"/>
        <v>1.6353149606299213</v>
      </c>
      <c r="D7" s="30" t="str">
        <f>IF(B7&lt;&gt;"",VLOOKUP(B7/25.4,'[1]Compatibility Values'!$D$5:$E$85,2,TRUE),"")</f>
        <v>1 5/8</v>
      </c>
      <c r="E7"/>
      <c r="F7"/>
      <c r="G7"/>
    </row>
    <row r="8" spans="1:7" ht="15.75" customHeight="1" thickBot="1" x14ac:dyDescent="0.25">
      <c r="A8" s="45" t="str">
        <f>IF('[1]Panel Profiles'!K7&lt;&gt;"",'[1]Panel Profiles'!K7,"")</f>
        <v>OWPR501-06 RB</v>
      </c>
      <c r="B8" s="29">
        <f>IF('[1]Panel Profiles'!L7&lt;&gt;0,'[1]Panel Profiles'!L7-11,"")</f>
        <v>6.3500000000000014</v>
      </c>
      <c r="C8" s="46">
        <f t="shared" si="0"/>
        <v>0.25000000000000006</v>
      </c>
      <c r="D8" s="30" t="str">
        <f>IF(B8&lt;&gt;"",VLOOKUP(B8/25.4,'[1]Compatibility Values'!$D$5:$E$85,2,TRUE),"")</f>
        <v>1/4</v>
      </c>
      <c r="E8"/>
      <c r="F8"/>
      <c r="G8"/>
    </row>
    <row r="9" spans="1:7" ht="15.75" customHeight="1" thickBot="1" x14ac:dyDescent="0.25">
      <c r="A9" s="45" t="str">
        <f>IF('[1]Panel Profiles'!K8&lt;&gt;"",'[1]Panel Profiles'!K8,"")</f>
        <v>OWPR501-13 RB</v>
      </c>
      <c r="B9" s="29">
        <f>IF('[1]Panel Profiles'!L8&lt;&gt;0,'[1]Panel Profiles'!L8-11,"")</f>
        <v>12.983000000000001</v>
      </c>
      <c r="C9" s="46">
        <f t="shared" si="0"/>
        <v>0.5111417322834646</v>
      </c>
      <c r="D9" s="30" t="str">
        <f>IF(B9&lt;&gt;"",VLOOKUP(B9/25.4,'[1]Compatibility Values'!$D$5:$E$85,2,TRUE),"")</f>
        <v>1/2</v>
      </c>
      <c r="E9"/>
      <c r="F9"/>
      <c r="G9"/>
    </row>
    <row r="10" spans="1:7" ht="15.75" customHeight="1" thickBot="1" x14ac:dyDescent="0.25">
      <c r="A10" s="45" t="str">
        <f>IF('[1]Panel Profiles'!K9&lt;&gt;"",'[1]Panel Profiles'!K9,"")</f>
        <v>OWPR501-19 RB</v>
      </c>
      <c r="B10" s="29">
        <f>IF('[1]Panel Profiles'!L9&lt;&gt;0,'[1]Panel Profiles'!L9-11,"")</f>
        <v>19.332999999999998</v>
      </c>
      <c r="C10" s="46">
        <f t="shared" si="0"/>
        <v>0.7611417322834646</v>
      </c>
      <c r="D10" s="30" t="str">
        <f>IF(B10&lt;&gt;"",VLOOKUP(B10/25.4,'[1]Compatibility Values'!$D$5:$E$85,2,TRUE),"")</f>
        <v>3/4</v>
      </c>
      <c r="E10"/>
      <c r="F10"/>
      <c r="G10"/>
    </row>
    <row r="11" spans="1:7" ht="15.75" customHeight="1" thickBot="1" x14ac:dyDescent="0.25">
      <c r="A11" s="45" t="str">
        <f>IF('[1]Panel Profiles'!K10&lt;&gt;"",'[1]Panel Profiles'!K10,"")</f>
        <v>OWPR501-25 RB</v>
      </c>
      <c r="B11" s="29">
        <f>IF('[1]Panel Profiles'!L10&lt;&gt;0,'[1]Panel Profiles'!L10-11,"")</f>
        <v>25.683</v>
      </c>
      <c r="C11" s="46">
        <f t="shared" si="0"/>
        <v>1.0111417322834646</v>
      </c>
      <c r="D11" s="30" t="str">
        <f>IF(B11&lt;&gt;"",VLOOKUP(B11/25.4,'[1]Compatibility Values'!$D$5:$E$85,2,TRUE),"")</f>
        <v>1</v>
      </c>
      <c r="E11"/>
      <c r="F11"/>
      <c r="G11"/>
    </row>
    <row r="12" spans="1:7" ht="15.75" customHeight="1" thickBot="1" x14ac:dyDescent="0.25">
      <c r="A12" s="54" t="str">
        <f>IF('[1]Panel Profiles'!K11&lt;&gt;"",'[1]Panel Profiles'!K11,"")</f>
        <v>OWPR501-32 RB</v>
      </c>
      <c r="B12" s="55">
        <f>IF('[1]Panel Profiles'!L11&lt;&gt;0,'[1]Panel Profiles'!L11-11,"")</f>
        <v>32.033000000000001</v>
      </c>
      <c r="C12" s="56">
        <f t="shared" si="0"/>
        <v>1.2611417322834646</v>
      </c>
      <c r="D12" s="57" t="str">
        <f>IF(B12&lt;&gt;"",VLOOKUP(B12/25.4,'[1]Compatibility Values'!$D$5:$E$85,2,TRUE),"")</f>
        <v>1 1/4</v>
      </c>
      <c r="E12"/>
      <c r="F12"/>
      <c r="G12"/>
    </row>
    <row r="13" spans="1:7" ht="15.75" customHeight="1" thickBot="1" x14ac:dyDescent="0.25">
      <c r="A13" s="54" t="str">
        <f>IF('[1]Panel Profiles'!K12&lt;&gt;"",'[1]Panel Profiles'!K12,"")</f>
        <v>OWPR502-25 RB</v>
      </c>
      <c r="B13" s="55">
        <f>IF('[1]Panel Profiles'!L12&lt;&gt;0,'[1]Panel Profiles'!L12-11,"")</f>
        <v>25.401000000000003</v>
      </c>
      <c r="C13" s="56">
        <f t="shared" si="0"/>
        <v>1.0000393700787404</v>
      </c>
      <c r="D13" s="57" t="str">
        <f>IF(B13&lt;&gt;"",VLOOKUP(B13/25.4,'[1]Compatibility Values'!$D$5:$E$85,2,TRUE),"")</f>
        <v>1</v>
      </c>
      <c r="E13"/>
      <c r="F13"/>
      <c r="G13"/>
    </row>
    <row r="14" spans="1:7" ht="15.75" customHeight="1" thickBot="1" x14ac:dyDescent="0.25">
      <c r="A14" s="54" t="str">
        <f>IF('[1]Panel Profiles'!K13&lt;&gt;"",'[1]Panel Profiles'!K13,"")</f>
        <v>OWPR502-32 RB</v>
      </c>
      <c r="B14" s="55">
        <f>IF('[1]Panel Profiles'!L13&lt;&gt;0,'[1]Panel Profiles'!L13-11,"")</f>
        <v>31.750999999999998</v>
      </c>
      <c r="C14" s="56">
        <f t="shared" si="0"/>
        <v>1.2500393700787402</v>
      </c>
      <c r="D14" s="57" t="str">
        <f>IF(B14&lt;&gt;"",VLOOKUP(B14/25.4,'[1]Compatibility Values'!$D$5:$E$85,2,TRUE),"")</f>
        <v>1 1/4</v>
      </c>
      <c r="E14"/>
      <c r="F14"/>
      <c r="G14"/>
    </row>
    <row r="15" spans="1:7" ht="15.75" customHeight="1" thickBot="1" x14ac:dyDescent="0.25">
      <c r="A15" s="54" t="str">
        <f>IF('[1]Panel Profiles'!K14&lt;&gt;"",'[1]Panel Profiles'!K14,"")</f>
        <v>OWPR502-38 RB</v>
      </c>
      <c r="B15" s="55">
        <f>IF('[1]Panel Profiles'!L14&lt;&gt;0,'[1]Panel Profiles'!L14-11,"")</f>
        <v>38.1</v>
      </c>
      <c r="C15" s="56">
        <f t="shared" si="0"/>
        <v>1.5000000000000002</v>
      </c>
      <c r="D15" s="57" t="str">
        <f>IF(B15&lt;&gt;"",VLOOKUP(B15/25.4,'[1]Compatibility Values'!$D$5:$E$85,2,TRUE),"")</f>
        <v>1 1/2</v>
      </c>
      <c r="E15"/>
      <c r="F15"/>
      <c r="G15"/>
    </row>
    <row r="16" spans="1:7" ht="15.75" customHeight="1" thickBot="1" x14ac:dyDescent="0.25">
      <c r="A16" s="45" t="str">
        <f>IF('[1]Panel Profiles'!K15&lt;&gt;"",'[1]Panel Profiles'!K15,"")</f>
        <v>OWPR502-44 RB</v>
      </c>
      <c r="B16" s="29">
        <f>IF('[1]Panel Profiles'!L15&lt;&gt;0,'[1]Panel Profiles'!L15-11,"")</f>
        <v>44.45</v>
      </c>
      <c r="C16" s="46">
        <f t="shared" si="0"/>
        <v>1.7500000000000002</v>
      </c>
      <c r="D16" s="30" t="str">
        <f>IF(B16&lt;&gt;"",VLOOKUP(B16/25.4,'[1]Compatibility Values'!$D$5:$E$85,2,TRUE),"")</f>
        <v>1 3/4</v>
      </c>
      <c r="E16"/>
      <c r="F16"/>
      <c r="G16"/>
    </row>
    <row r="17" spans="1:7" ht="15.75" customHeight="1" thickBot="1" x14ac:dyDescent="0.25">
      <c r="A17" s="45" t="str">
        <f>IF('[1]Panel Profiles'!K16&lt;&gt;"",'[1]Panel Profiles'!K16,"")</f>
        <v>OWPR503-25 RB</v>
      </c>
      <c r="B17" s="29">
        <f>IF('[1]Panel Profiles'!L16&lt;&gt;0,'[1]Panel Profiles'!L16-11,"")</f>
        <v>25.4</v>
      </c>
      <c r="C17" s="46">
        <f t="shared" si="0"/>
        <v>1</v>
      </c>
      <c r="D17" s="30" t="str">
        <f>IF(B17&lt;&gt;"",VLOOKUP(B17/25.4,'[1]Compatibility Values'!$D$5:$E$85,2,TRUE),"")</f>
        <v>1</v>
      </c>
      <c r="E17"/>
      <c r="F17"/>
      <c r="G17"/>
    </row>
    <row r="18" spans="1:7" ht="15.75" customHeight="1" thickBot="1" x14ac:dyDescent="0.25">
      <c r="A18" s="45" t="str">
        <f>IF('[1]Panel Profiles'!K17&lt;&gt;"",'[1]Panel Profiles'!K17,"")</f>
        <v>OWPR503-32 RB</v>
      </c>
      <c r="B18" s="29">
        <f>IF('[1]Panel Profiles'!L17&lt;&gt;0,'[1]Panel Profiles'!L17-11,"")</f>
        <v>31.75</v>
      </c>
      <c r="C18" s="46">
        <f t="shared" si="0"/>
        <v>1.25</v>
      </c>
      <c r="D18" s="30" t="str">
        <f>IF(B18&lt;&gt;"",VLOOKUP(B18/25.4,'[1]Compatibility Values'!$D$5:$E$85,2,TRUE),"")</f>
        <v>1 1/4</v>
      </c>
      <c r="E18"/>
      <c r="F18"/>
      <c r="G18"/>
    </row>
    <row r="19" spans="1:7" ht="15.75" customHeight="1" thickBot="1" x14ac:dyDescent="0.25">
      <c r="A19" s="54" t="str">
        <f>IF('[1]Panel Profiles'!K18&lt;&gt;"",'[1]Panel Profiles'!K18,"")</f>
        <v>OWPR503-38 RB</v>
      </c>
      <c r="B19" s="55">
        <f>IF('[1]Panel Profiles'!L18&lt;&gt;0,'[1]Panel Profiles'!L18-11,"")</f>
        <v>38.1</v>
      </c>
      <c r="C19" s="56">
        <f t="shared" si="0"/>
        <v>1.5000000000000002</v>
      </c>
      <c r="D19" s="57" t="str">
        <f>IF(B19&lt;&gt;"",VLOOKUP(B19/25.4,'[1]Compatibility Values'!$D$5:$E$85,2,TRUE),"")</f>
        <v>1 1/2</v>
      </c>
      <c r="E19"/>
      <c r="F19"/>
      <c r="G19"/>
    </row>
    <row r="20" spans="1:7" ht="15.75" customHeight="1" thickBot="1" x14ac:dyDescent="0.25">
      <c r="A20" s="54" t="str">
        <f>IF('[1]Panel Profiles'!K19&lt;&gt;"",'[1]Panel Profiles'!K19,"")</f>
        <v>OWPR504-25 RB</v>
      </c>
      <c r="B20" s="55">
        <f>IF('[1]Panel Profiles'!L19&lt;&gt;0,'[1]Panel Profiles'!L19-11,"")</f>
        <v>25.4</v>
      </c>
      <c r="C20" s="56">
        <f t="shared" si="0"/>
        <v>1</v>
      </c>
      <c r="D20" s="57" t="str">
        <f>IF(B20&lt;&gt;"",VLOOKUP(B20/25.4,'[1]Compatibility Values'!$D$5:$E$85,2,TRUE),"")</f>
        <v>1</v>
      </c>
      <c r="E20"/>
      <c r="F20"/>
      <c r="G20"/>
    </row>
    <row r="21" spans="1:7" ht="15.75" customHeight="1" thickBot="1" x14ac:dyDescent="0.25">
      <c r="A21" s="54" t="str">
        <f>IF('[1]Panel Profiles'!K20&lt;&gt;"",'[1]Panel Profiles'!K20,"")</f>
        <v>OWPR504-32 RB</v>
      </c>
      <c r="B21" s="55">
        <f>IF('[1]Panel Profiles'!L20&lt;&gt;0,'[1]Panel Profiles'!L20-11,"")</f>
        <v>31.768999999999998</v>
      </c>
      <c r="C21" s="56">
        <f t="shared" si="0"/>
        <v>1.2507480314960631</v>
      </c>
      <c r="D21" s="57" t="str">
        <f>IF(B21&lt;&gt;"",VLOOKUP(B21/25.4,'[1]Compatibility Values'!$D$5:$E$85,2,TRUE),"")</f>
        <v>1 1/4</v>
      </c>
      <c r="E21"/>
      <c r="F21"/>
      <c r="G21"/>
    </row>
    <row r="22" spans="1:7" ht="15.75" customHeight="1" thickBot="1" x14ac:dyDescent="0.25">
      <c r="A22" s="54" t="str">
        <f>IF('[1]Panel Profiles'!K21&lt;&gt;"",'[1]Panel Profiles'!K21,"")</f>
        <v>OWPR504-38 RB</v>
      </c>
      <c r="B22" s="55">
        <f>IF('[1]Panel Profiles'!L21&lt;&gt;0,'[1]Panel Profiles'!L21-11,"")</f>
        <v>38.1</v>
      </c>
      <c r="C22" s="56">
        <f t="shared" si="0"/>
        <v>1.5000000000000002</v>
      </c>
      <c r="D22" s="57" t="str">
        <f>IF(B22&lt;&gt;"",VLOOKUP(B22/25.4,'[1]Compatibility Values'!$D$5:$E$85,2,TRUE),"")</f>
        <v>1 1/2</v>
      </c>
      <c r="E22"/>
      <c r="F22"/>
      <c r="G22"/>
    </row>
    <row r="23" spans="1:7" ht="15.75" customHeight="1" thickBot="1" x14ac:dyDescent="0.25">
      <c r="A23" s="45" t="str">
        <f>IF('[1]Panel Profiles'!K22&lt;&gt;"",'[1]Panel Profiles'!K22,"")</f>
        <v>OWPR504-51 RB</v>
      </c>
      <c r="B23" s="29">
        <f>IF('[1]Panel Profiles'!L22&lt;&gt;0,'[1]Panel Profiles'!L22-11,"")</f>
        <v>50.802</v>
      </c>
      <c r="C23" s="46">
        <f t="shared" si="0"/>
        <v>2.0000787401574804</v>
      </c>
      <c r="D23" s="30" t="str">
        <f>IF(B23&lt;&gt;"",VLOOKUP(B23/25.4,'[1]Compatibility Values'!$D$5:$E$85,2,TRUE),"")</f>
        <v>2</v>
      </c>
      <c r="E23"/>
      <c r="F23"/>
      <c r="G23"/>
    </row>
    <row r="24" spans="1:7" ht="15.75" customHeight="1" thickBot="1" x14ac:dyDescent="0.25">
      <c r="A24" s="45" t="str">
        <f>IF('[1]Panel Profiles'!K23&lt;&gt;"",'[1]Panel Profiles'!K23,"")</f>
        <v>OWPR506-20 RB</v>
      </c>
      <c r="B24" s="29">
        <f>IF('[1]Panel Profiles'!L23&lt;&gt;0,'[1]Panel Profiles'!L23-11,"")</f>
        <v>20.010999999999999</v>
      </c>
      <c r="C24" s="46">
        <f t="shared" si="0"/>
        <v>0.7878346456692914</v>
      </c>
      <c r="D24" s="30" t="str">
        <f>IF(B24&lt;&gt;"",VLOOKUP(B24/25.4,'[1]Compatibility Values'!$D$5:$E$85,2,TRUE),"")</f>
        <v>25/32</v>
      </c>
      <c r="E24"/>
      <c r="F24"/>
      <c r="G24"/>
    </row>
    <row r="25" spans="1:7" ht="15.75" customHeight="1" thickBot="1" x14ac:dyDescent="0.25">
      <c r="A25" s="45" t="str">
        <f>IF('[1]Panel Profiles'!K24&lt;&gt;"",'[1]Panel Profiles'!K24,"")</f>
        <v>OWPR506-26 RB</v>
      </c>
      <c r="B25" s="29">
        <f>IF('[1]Panel Profiles'!L24&lt;&gt;0,'[1]Panel Profiles'!L24-11,"")</f>
        <v>26.438000000000002</v>
      </c>
      <c r="C25" s="46">
        <f t="shared" si="0"/>
        <v>1.0408661417322835</v>
      </c>
      <c r="D25" s="30" t="str">
        <f>IF(B25&lt;&gt;"",VLOOKUP(B25/25.4,'[1]Compatibility Values'!$D$5:$E$85,2,TRUE),"")</f>
        <v>1 1/32</v>
      </c>
      <c r="E25"/>
      <c r="F25"/>
      <c r="G25"/>
    </row>
    <row r="26" spans="1:7" ht="15.75" customHeight="1" thickBot="1" x14ac:dyDescent="0.25">
      <c r="A26" s="54" t="str">
        <f>IF('[1]Panel Profiles'!K25&lt;&gt;"",'[1]Panel Profiles'!K25,"")</f>
        <v>OWPR506-33 RB</v>
      </c>
      <c r="B26" s="55">
        <f>IF('[1]Panel Profiles'!L25&lt;&gt;0,'[1]Panel Profiles'!L25-11,"")</f>
        <v>32.787999999999997</v>
      </c>
      <c r="C26" s="56">
        <f t="shared" si="0"/>
        <v>1.2908661417322833</v>
      </c>
      <c r="D26" s="57" t="str">
        <f>IF(B26&lt;&gt;"",VLOOKUP(B26/25.4,'[1]Compatibility Values'!$D$5:$E$85,2,TRUE),"")</f>
        <v>1 9/32</v>
      </c>
      <c r="E26"/>
      <c r="F26"/>
      <c r="G26"/>
    </row>
    <row r="27" spans="1:7" ht="15.75" customHeight="1" thickBot="1" x14ac:dyDescent="0.25">
      <c r="A27" s="54" t="str">
        <f>IF('[1]Panel Profiles'!K26&lt;&gt;"",'[1]Panel Profiles'!K26,"")</f>
        <v>OWPR508-03 RB</v>
      </c>
      <c r="B27" s="55">
        <f>IF('[1]Panel Profiles'!L26&lt;&gt;0,'[1]Panel Profiles'!L26-11,"")</f>
        <v>3.1750000000000007</v>
      </c>
      <c r="C27" s="56">
        <f t="shared" si="0"/>
        <v>0.12500000000000003</v>
      </c>
      <c r="D27" s="85" t="s">
        <v>46</v>
      </c>
      <c r="E27"/>
      <c r="F27"/>
      <c r="G27"/>
    </row>
    <row r="28" spans="1:7" ht="15.75" customHeight="1" thickBot="1" x14ac:dyDescent="0.25">
      <c r="A28" s="54" t="str">
        <f>IF('[1]Panel Profiles'!K27&lt;&gt;"",'[1]Panel Profiles'!K27,"")</f>
        <v>OWPR508-05 RB</v>
      </c>
      <c r="B28" s="55">
        <f>IF('[1]Panel Profiles'!L27&lt;&gt;0,'[1]Panel Profiles'!L27-11,"")</f>
        <v>4.7620000000000005</v>
      </c>
      <c r="C28" s="56">
        <f t="shared" si="0"/>
        <v>0.18748031496062995</v>
      </c>
      <c r="D28" s="57" t="str">
        <f>IF(B28&lt;&gt;"",VLOOKUP(B28/25.4,'[1]Compatibility Values'!$D$5:$E$85,2,TRUE),"")</f>
        <v>5/32</v>
      </c>
      <c r="E28"/>
      <c r="F28"/>
      <c r="G28"/>
    </row>
    <row r="29" spans="1:7" ht="15.75" customHeight="1" thickBot="1" x14ac:dyDescent="0.25">
      <c r="A29" s="54" t="str">
        <f>IF('[1]Panel Profiles'!K28&lt;&gt;"",'[1]Panel Profiles'!K28,"")</f>
        <v>OWPR508-06 RB</v>
      </c>
      <c r="B29" s="55">
        <f>IF('[1]Panel Profiles'!L28&lt;&gt;0,'[1]Panel Profiles'!L28-11,"")</f>
        <v>6.3500000000000014</v>
      </c>
      <c r="C29" s="56">
        <f t="shared" si="0"/>
        <v>0.25000000000000006</v>
      </c>
      <c r="D29" s="57" t="str">
        <f>IF(B29&lt;&gt;"",VLOOKUP(B29/25.4,'[1]Compatibility Values'!$D$5:$E$85,2,TRUE),"")</f>
        <v>1/4</v>
      </c>
      <c r="E29"/>
      <c r="F29"/>
      <c r="G29"/>
    </row>
    <row r="30" spans="1:7" ht="15.75" customHeight="1" thickBot="1" x14ac:dyDescent="0.25">
      <c r="A30" s="54" t="str">
        <f>IF('[1]Panel Profiles'!K29&lt;&gt;"",'[1]Panel Profiles'!K29,"")</f>
        <v>OWPR508-13 RB</v>
      </c>
      <c r="B30" s="55">
        <f>IF('[1]Panel Profiles'!L29&lt;&gt;0,'[1]Panel Profiles'!L29-11,"")</f>
        <v>12.7</v>
      </c>
      <c r="C30" s="56">
        <f t="shared" si="0"/>
        <v>0.5</v>
      </c>
      <c r="D30" s="57" t="str">
        <f>IF(B30&lt;&gt;"",VLOOKUP(B30/25.4,'[1]Compatibility Values'!$D$5:$E$85,2,TRUE),"")</f>
        <v>1/2</v>
      </c>
      <c r="E30"/>
      <c r="F30"/>
      <c r="G30"/>
    </row>
    <row r="31" spans="1:7" ht="15.75" customHeight="1" thickBot="1" x14ac:dyDescent="0.25">
      <c r="A31" s="54" t="str">
        <f>IF('[1]Panel Profiles'!K30&lt;&gt;"",'[1]Panel Profiles'!K30,"")</f>
        <v>OWPR508-19 RB</v>
      </c>
      <c r="B31" s="55">
        <f>IF('[1]Panel Profiles'!L30&lt;&gt;0,'[1]Panel Profiles'!L30-11,"")</f>
        <v>19.332999999999998</v>
      </c>
      <c r="C31" s="56">
        <f t="shared" si="0"/>
        <v>0.7611417322834646</v>
      </c>
      <c r="D31" s="57" t="str">
        <f>IF(B31&lt;&gt;"",VLOOKUP(B31/25.4,'[1]Compatibility Values'!$D$5:$E$85,2,TRUE),"")</f>
        <v>3/4</v>
      </c>
      <c r="E31"/>
      <c r="F31"/>
      <c r="G31"/>
    </row>
    <row r="32" spans="1:7" ht="15.75" customHeight="1" thickBot="1" x14ac:dyDescent="0.25">
      <c r="A32" s="54" t="str">
        <f>IF('[1]Panel Profiles'!K31&lt;&gt;"",'[1]Panel Profiles'!K31,"")</f>
        <v>OWPR508-25 RB</v>
      </c>
      <c r="B32" s="55">
        <f>IF('[1]Panel Profiles'!L31&lt;&gt;0,'[1]Panel Profiles'!L31-11,"")</f>
        <v>25.4</v>
      </c>
      <c r="C32" s="56">
        <f t="shared" si="0"/>
        <v>1</v>
      </c>
      <c r="D32" s="57" t="str">
        <f>IF(B32&lt;&gt;"",VLOOKUP(B32/25.4,'[1]Compatibility Values'!$D$5:$E$85,2,TRUE),"")</f>
        <v>1</v>
      </c>
      <c r="E32"/>
      <c r="F32"/>
      <c r="G32"/>
    </row>
    <row r="33" spans="1:7" ht="15.75" customHeight="1" thickBot="1" x14ac:dyDescent="0.25">
      <c r="A33" s="45" t="str">
        <f>IF('[1]Panel Profiles'!K32&lt;&gt;"",'[1]Panel Profiles'!K32,"")</f>
        <v>OWPR508-32 RB</v>
      </c>
      <c r="B33" s="29">
        <f>IF('[1]Panel Profiles'!L32&lt;&gt;0,'[1]Panel Profiles'!L32-11,"")</f>
        <v>32.033000000000001</v>
      </c>
      <c r="C33" s="46">
        <f t="shared" si="0"/>
        <v>1.2611417322834646</v>
      </c>
      <c r="D33" s="30" t="str">
        <f>IF(B33&lt;&gt;"",VLOOKUP(B33/25.4,'[1]Compatibility Values'!$D$5:$E$85,2,TRUE),"")</f>
        <v>1 1/4</v>
      </c>
      <c r="E33"/>
      <c r="F33"/>
      <c r="G33"/>
    </row>
    <row r="34" spans="1:7" ht="15.75" customHeight="1" thickBot="1" x14ac:dyDescent="0.25">
      <c r="A34" s="45" t="str">
        <f>IF('[1]Panel Profiles'!K33&lt;&gt;"",'[1]Panel Profiles'!K33,"")</f>
        <v>OWPR510-26 RB</v>
      </c>
      <c r="B34" s="29">
        <f>IF('[1]Panel Profiles'!L33&lt;&gt;0,'[1]Panel Profiles'!L33-11,"")</f>
        <v>26.438000000000002</v>
      </c>
      <c r="C34" s="46">
        <f t="shared" si="0"/>
        <v>1.0408661417322835</v>
      </c>
      <c r="D34" s="30" t="str">
        <f>IF(B34&lt;&gt;"",VLOOKUP(B34/25.4,'[1]Compatibility Values'!$D$5:$E$85,2,TRUE),"")</f>
        <v>1 1/32</v>
      </c>
      <c r="E34"/>
      <c r="F34"/>
      <c r="G34"/>
    </row>
    <row r="35" spans="1:7" ht="15.75" customHeight="1" thickBot="1" x14ac:dyDescent="0.25">
      <c r="A35" s="54" t="str">
        <f>IF('[1]Panel Profiles'!K34&lt;&gt;"",'[1]Panel Profiles'!K34,"")</f>
        <v>OWPR510-33 RB</v>
      </c>
      <c r="B35" s="55">
        <f>IF('[1]Panel Profiles'!L34&lt;&gt;0,'[1]Panel Profiles'!L34-11,"")</f>
        <v>32.787999999999997</v>
      </c>
      <c r="C35" s="56">
        <f t="shared" si="0"/>
        <v>1.2908661417322833</v>
      </c>
      <c r="D35" s="85" t="s">
        <v>36</v>
      </c>
      <c r="E35"/>
      <c r="F35"/>
      <c r="G35"/>
    </row>
    <row r="36" spans="1:7" ht="15.75" customHeight="1" thickBot="1" x14ac:dyDescent="0.25">
      <c r="A36" s="45" t="str">
        <f>IF('[1]Panel Profiles'!K35&lt;&gt;"",'[1]Panel Profiles'!K35,"")</f>
        <v>OWPR512-32 RB</v>
      </c>
      <c r="B36" s="29">
        <f>IF('[1]Panel Profiles'!L35&lt;&gt;0,'[1]Panel Profiles'!L35-11,"")</f>
        <v>32.499000000000002</v>
      </c>
      <c r="C36" s="46">
        <f t="shared" si="0"/>
        <v>1.2794881889763781</v>
      </c>
      <c r="D36" s="30" t="str">
        <f>IF(B36&lt;&gt;"",VLOOKUP(B36/25.4,'[1]Compatibility Values'!$D$5:$E$85,2,TRUE),"")</f>
        <v>1 1/4</v>
      </c>
      <c r="E36"/>
      <c r="F36"/>
      <c r="G36"/>
    </row>
    <row r="37" spans="1:7" ht="15.75" customHeight="1" thickBot="1" x14ac:dyDescent="0.25">
      <c r="A37" s="54" t="str">
        <f>IF('[1]Panel Profiles'!K36&lt;&gt;"",'[1]Panel Profiles'!K36,"")</f>
        <v>OWPR513-16 RB</v>
      </c>
      <c r="B37" s="55">
        <f>IF('[1]Panel Profiles'!L36&lt;&gt;0,'[1]Panel Profiles'!L36-11,"")</f>
        <v>16.039000000000001</v>
      </c>
      <c r="C37" s="56">
        <f t="shared" si="0"/>
        <v>0.63145669291338591</v>
      </c>
      <c r="D37" s="85" t="s">
        <v>65</v>
      </c>
      <c r="E37"/>
      <c r="F37"/>
      <c r="G37"/>
    </row>
    <row r="38" spans="1:7" ht="15.75" customHeight="1" thickBot="1" x14ac:dyDescent="0.25">
      <c r="A38" s="54" t="str">
        <f>IF('[1]Panel Profiles'!K37&lt;&gt;"",'[1]Panel Profiles'!K37,"")</f>
        <v>OWPR517-35 RB</v>
      </c>
      <c r="B38" s="55">
        <f>IF('[1]Panel Profiles'!L37&lt;&gt;0,'[1]Panel Profiles'!L37-11,"")</f>
        <v>33.963999999999999</v>
      </c>
      <c r="C38" s="56">
        <f t="shared" si="0"/>
        <v>1.3371653543307087</v>
      </c>
      <c r="D38" s="85" t="s">
        <v>66</v>
      </c>
      <c r="E38"/>
      <c r="F38"/>
      <c r="G38"/>
    </row>
    <row r="39" spans="1:7" ht="15.75" customHeight="1" thickBot="1" x14ac:dyDescent="0.25">
      <c r="A39" s="45" t="str">
        <f>IF('[1]Panel Profiles'!K38&lt;&gt;"",'[1]Panel Profiles'!K38,"")</f>
        <v>OWPR517-52 RB</v>
      </c>
      <c r="B39" s="29">
        <f>IF('[1]Panel Profiles'!L38&lt;&gt;0,'[1]Panel Profiles'!L38-11,"")</f>
        <v>51.503999999999998</v>
      </c>
      <c r="C39" s="46">
        <f t="shared" si="0"/>
        <v>2.0277165354330711</v>
      </c>
      <c r="D39" s="30" t="str">
        <f>IF(B39&lt;&gt;"",VLOOKUP(B39/25.4,'[1]Compatibility Values'!$D$5:$E$85,2,TRUE),"")</f>
        <v>2</v>
      </c>
      <c r="E39"/>
      <c r="F39"/>
      <c r="G39"/>
    </row>
    <row r="40" spans="1:7" ht="15.75" customHeight="1" thickBot="1" x14ac:dyDescent="0.25">
      <c r="A40" s="45" t="str">
        <f>IF('[1]Panel Profiles'!K39&lt;&gt;"",'[1]Panel Profiles'!K39,"")</f>
        <v>OWPR522-25 RB</v>
      </c>
      <c r="B40" s="29">
        <f>IF('[1]Panel Profiles'!L39&lt;&gt;0,'[1]Panel Profiles'!L39-11,"")</f>
        <v>25.4</v>
      </c>
      <c r="C40" s="46">
        <f t="shared" si="0"/>
        <v>1</v>
      </c>
      <c r="D40" s="30" t="str">
        <f>IF(B40&lt;&gt;"",VLOOKUP(B40/25.4,'[1]Compatibility Values'!$D$5:$E$85,2,TRUE),"")</f>
        <v>1</v>
      </c>
      <c r="E40"/>
      <c r="F40"/>
      <c r="G40"/>
    </row>
    <row r="41" spans="1:7" ht="15.75" customHeight="1" thickBot="1" x14ac:dyDescent="0.25">
      <c r="A41" s="54" t="str">
        <f>IF('[1]Panel Profiles'!K40&lt;&gt;"",'[1]Panel Profiles'!K40,"")</f>
        <v>OWPR522-38 RB</v>
      </c>
      <c r="B41" s="55">
        <f>IF('[1]Panel Profiles'!L40&lt;&gt;0,'[1]Panel Profiles'!L40-11,"")</f>
        <v>38.1</v>
      </c>
      <c r="C41" s="56">
        <f t="shared" si="0"/>
        <v>1.5000000000000002</v>
      </c>
      <c r="D41" s="57" t="str">
        <f>IF(B41&lt;&gt;"",VLOOKUP(B41/25.4,'[1]Compatibility Values'!$D$5:$E$85,2,TRUE),"")</f>
        <v>1 1/2</v>
      </c>
      <c r="E41"/>
      <c r="F41"/>
      <c r="G41"/>
    </row>
    <row r="42" spans="1:7" ht="15.75" customHeight="1" thickBot="1" x14ac:dyDescent="0.25">
      <c r="A42" s="54" t="str">
        <f>IF('[1]Panel Profiles'!K41&lt;&gt;"",'[1]Panel Profiles'!K41,"")</f>
        <v>OWPR526-19 RB</v>
      </c>
      <c r="B42" s="55">
        <f>IF('[1]Panel Profiles'!L41&lt;&gt;0,'[1]Panel Profiles'!L41-11,"")</f>
        <v>19.05</v>
      </c>
      <c r="C42" s="56">
        <f t="shared" si="0"/>
        <v>0.75000000000000011</v>
      </c>
      <c r="D42" s="57" t="str">
        <f>IF(B42&lt;&gt;"",VLOOKUP(B42/25.4,'[1]Compatibility Values'!$D$5:$E$85,2,TRUE),"")</f>
        <v>3/4</v>
      </c>
      <c r="E42"/>
      <c r="F42"/>
      <c r="G42"/>
    </row>
    <row r="43" spans="1:7" ht="15.75" customHeight="1" thickBot="1" x14ac:dyDescent="0.25">
      <c r="A43" s="54" t="str">
        <f>IF('[1]Panel Profiles'!K42&lt;&gt;"",'[1]Panel Profiles'!K42,"")</f>
        <v>OWPR526-25 RB</v>
      </c>
      <c r="B43" s="55">
        <f>IF('[1]Panel Profiles'!L42&lt;&gt;0,'[1]Panel Profiles'!L42-11,"")</f>
        <v>25.4</v>
      </c>
      <c r="C43" s="56">
        <f t="shared" si="0"/>
        <v>1</v>
      </c>
      <c r="D43" s="57" t="str">
        <f>IF(B43&lt;&gt;"",VLOOKUP(B43/25.4,'[1]Compatibility Values'!$D$5:$E$85,2,TRUE),"")</f>
        <v>1</v>
      </c>
      <c r="E43"/>
      <c r="F43"/>
      <c r="G43"/>
    </row>
    <row r="44" spans="1:7" ht="15.75" customHeight="1" thickBot="1" x14ac:dyDescent="0.25">
      <c r="A44" s="45" t="str">
        <f>IF('[1]Panel Profiles'!K43&lt;&gt;"",'[1]Panel Profiles'!K43,"")</f>
        <v>OWPR526-32 RB</v>
      </c>
      <c r="B44" s="29">
        <f>IF('[1]Panel Profiles'!L43&lt;&gt;0,'[1]Panel Profiles'!L43-11,"")</f>
        <v>31.75</v>
      </c>
      <c r="C44" s="46">
        <f t="shared" si="0"/>
        <v>1.25</v>
      </c>
      <c r="D44" s="30" t="str">
        <f>IF(B44&lt;&gt;"",VLOOKUP(B44/25.4,'[1]Compatibility Values'!$D$5:$E$85,2,TRUE),"")</f>
        <v>1 1/4</v>
      </c>
      <c r="E44"/>
      <c r="F44"/>
      <c r="G44"/>
    </row>
    <row r="45" spans="1:7" ht="15.75" customHeight="1" thickBot="1" x14ac:dyDescent="0.25">
      <c r="A45" s="45" t="str">
        <f>IF('[1]Panel Profiles'!K44&lt;&gt;"",'[1]Panel Profiles'!K44,"")</f>
        <v>OWPR527-32 RB</v>
      </c>
      <c r="B45" s="29">
        <f>IF('[1]Panel Profiles'!L44&lt;&gt;0,'[1]Panel Profiles'!L44-11,"")</f>
        <v>31.747</v>
      </c>
      <c r="C45" s="46">
        <f t="shared" si="0"/>
        <v>1.2498818897637796</v>
      </c>
      <c r="D45" s="30" t="str">
        <f>IF(B45&lt;&gt;"",VLOOKUP(B45/25.4,'[1]Compatibility Values'!$D$5:$E$85,2,TRUE),"")</f>
        <v>1 7/32</v>
      </c>
      <c r="E45"/>
      <c r="F45"/>
      <c r="G45"/>
    </row>
    <row r="46" spans="1:7" ht="15.75" customHeight="1" thickBot="1" x14ac:dyDescent="0.25">
      <c r="A46" s="45" t="str">
        <f>IF('[1]Panel Profiles'!K45&lt;&gt;"",'[1]Panel Profiles'!K45,"")</f>
        <v>RVSCP PR324 (25.4 S&amp;R)</v>
      </c>
      <c r="B46" s="29">
        <f>IF('[1]Panel Profiles'!L45&lt;&gt;0,'[1]Panel Profiles'!L45-11,"")</f>
        <v>0.5</v>
      </c>
      <c r="C46" s="46">
        <f t="shared" si="0"/>
        <v>1.968503937007874E-2</v>
      </c>
      <c r="D46" s="30">
        <f>IF(B46&lt;&gt;"",VLOOKUP(B46/25.4,'[1]Compatibility Values'!$D$5:$E$85,2,TRUE),"")</f>
        <v>0</v>
      </c>
      <c r="E46"/>
      <c r="F46"/>
      <c r="G46"/>
    </row>
    <row r="47" spans="1:7" ht="15.75" customHeight="1" thickBot="1" x14ac:dyDescent="0.25">
      <c r="A47" s="45" t="str">
        <f>IF('[1]Panel Profiles'!K46&lt;&gt;"",'[1]Panel Profiles'!K46,"")</f>
        <v>RVSCP PR324 (28.6 S&amp;R)</v>
      </c>
      <c r="B47" s="29">
        <f>IF('[1]Panel Profiles'!L46&lt;&gt;0,'[1]Panel Profiles'!L46-11,"")</f>
        <v>3.6999999999999993</v>
      </c>
      <c r="C47" s="46">
        <f t="shared" si="0"/>
        <v>0.14566929133858267</v>
      </c>
      <c r="D47" s="30" t="str">
        <f>IF(B47&lt;&gt;"",VLOOKUP(B47/25.4,'[1]Compatibility Values'!$D$5:$E$85,2,TRUE),"")</f>
        <v>1/8</v>
      </c>
      <c r="E47"/>
      <c r="F47"/>
      <c r="G47"/>
    </row>
    <row r="48" spans="1:7" ht="15.75" customHeight="1" thickBot="1" x14ac:dyDescent="0.25">
      <c r="A48" s="45" t="str">
        <f>IF('[1]Panel Profiles'!K47&lt;&gt;"",'[1]Panel Profiles'!K47,"")</f>
        <v>RVSCP PR324 (31.8 S&amp;R)</v>
      </c>
      <c r="B48" s="29">
        <f>IF('[1]Panel Profiles'!L47&lt;&gt;0,'[1]Panel Profiles'!L47-11,"")</f>
        <v>6.8999999999999986</v>
      </c>
      <c r="C48" s="46">
        <f t="shared" si="0"/>
        <v>0.27165354330708658</v>
      </c>
      <c r="D48" s="30" t="str">
        <f>IF(B48&lt;&gt;"",VLOOKUP(B48/25.4,'[1]Compatibility Values'!$D$5:$E$85,2,TRUE),"")</f>
        <v>1/4</v>
      </c>
      <c r="E48"/>
      <c r="F48"/>
      <c r="G48"/>
    </row>
    <row r="49" spans="1:7" ht="15.75" customHeight="1" thickBot="1" x14ac:dyDescent="0.25">
      <c r="A49" s="45" t="str">
        <f>IF('[1]Panel Profiles'!K48&lt;&gt;"",'[1]Panel Profiles'!K48,"")</f>
        <v/>
      </c>
      <c r="B49" s="29" t="str">
        <f>IF('[1]Panel Profiles'!L48&lt;&gt;0,'[1]Panel Profiles'!L48-11,"")</f>
        <v/>
      </c>
      <c r="C49" s="46" t="str">
        <f t="shared" si="0"/>
        <v/>
      </c>
      <c r="D49" s="30" t="str">
        <f>IF(B49&lt;&gt;"",VLOOKUP(B49/25.4,'[1]Compatibility Values'!$D$5:$E$85,2,TRUE),"")</f>
        <v/>
      </c>
      <c r="E49"/>
      <c r="F49"/>
      <c r="G49"/>
    </row>
    <row r="50" spans="1:7" ht="15.75" customHeight="1" thickBot="1" x14ac:dyDescent="0.25">
      <c r="A50" s="45" t="str">
        <f>IF('[1]Panel Profiles'!K49&lt;&gt;"",'[1]Panel Profiles'!K49,"")</f>
        <v/>
      </c>
      <c r="B50" s="29" t="str">
        <f>IF('[1]Panel Profiles'!L49&lt;&gt;0,'[1]Panel Profiles'!L49-11,"")</f>
        <v/>
      </c>
      <c r="C50" s="46" t="str">
        <f t="shared" si="0"/>
        <v/>
      </c>
      <c r="D50" s="30" t="str">
        <f>IF(B50&lt;&gt;"",VLOOKUP(B50/25.4,'[1]Compatibility Values'!$D$5:$E$85,2,TRUE),"")</f>
        <v/>
      </c>
      <c r="E50"/>
      <c r="F50"/>
      <c r="G50"/>
    </row>
    <row r="51" spans="1:7" ht="15.75" customHeight="1" thickBot="1" x14ac:dyDescent="0.25">
      <c r="A51" s="45" t="str">
        <f>IF('[1]Panel Profiles'!K50&lt;&gt;"",'[1]Panel Profiles'!K50,"")</f>
        <v/>
      </c>
      <c r="B51" s="29" t="str">
        <f>IF('[1]Panel Profiles'!L50&lt;&gt;0,'[1]Panel Profiles'!L50-11,"")</f>
        <v/>
      </c>
      <c r="C51" s="46" t="str">
        <f t="shared" si="0"/>
        <v/>
      </c>
      <c r="D51" s="30" t="str">
        <f>IF(B51&lt;&gt;"",VLOOKUP(B51/25.4,'[1]Compatibility Values'!$D$5:$E$85,2,TRUE),"")</f>
        <v/>
      </c>
      <c r="E51"/>
      <c r="F51"/>
      <c r="G51"/>
    </row>
    <row r="52" spans="1:7" ht="15.75" customHeight="1" thickBot="1" x14ac:dyDescent="0.25">
      <c r="A52" s="45" t="str">
        <f>IF('[1]Panel Profiles'!K51&lt;&gt;"",'[1]Panel Profiles'!K51,"")</f>
        <v/>
      </c>
      <c r="B52" s="29" t="str">
        <f>IF('[1]Panel Profiles'!L51&lt;&gt;0,'[1]Panel Profiles'!L51-11,"")</f>
        <v/>
      </c>
      <c r="C52" s="46" t="str">
        <f t="shared" si="0"/>
        <v/>
      </c>
      <c r="D52" s="30" t="str">
        <f>IF(B52&lt;&gt;"",VLOOKUP(B52/25.4,'[1]Compatibility Values'!$D$5:$E$85,2,TRUE),"")</f>
        <v/>
      </c>
      <c r="E52"/>
      <c r="F52"/>
      <c r="G52"/>
    </row>
    <row r="53" spans="1:7" ht="15.75" customHeight="1" thickBot="1" x14ac:dyDescent="0.25">
      <c r="A53" s="45" t="str">
        <f>IF('[1]Panel Profiles'!K52&lt;&gt;"",'[1]Panel Profiles'!K52,"")</f>
        <v/>
      </c>
      <c r="B53" s="29" t="str">
        <f>IF('[1]Panel Profiles'!L52&lt;&gt;0,'[1]Panel Profiles'!L52-11,"")</f>
        <v/>
      </c>
      <c r="C53" s="46" t="str">
        <f t="shared" si="0"/>
        <v/>
      </c>
      <c r="D53" s="30" t="str">
        <f>IF(B53&lt;&gt;"",VLOOKUP(B53/25.4,'[1]Compatibility Values'!$D$5:$E$85,2,TRUE),"")</f>
        <v/>
      </c>
      <c r="E53"/>
      <c r="F53"/>
      <c r="G53"/>
    </row>
    <row r="54" spans="1:7" ht="15.75" customHeight="1" thickBot="1" x14ac:dyDescent="0.25">
      <c r="A54" s="45" t="str">
        <f>IF('[1]Panel Profiles'!K53&lt;&gt;"",'[1]Panel Profiles'!K53,"")</f>
        <v/>
      </c>
      <c r="B54" s="29" t="str">
        <f>IF('[1]Panel Profiles'!L53&lt;&gt;0,'[1]Panel Profiles'!L53-11,"")</f>
        <v/>
      </c>
      <c r="C54" s="46" t="str">
        <f t="shared" si="0"/>
        <v/>
      </c>
      <c r="D54" s="30" t="str">
        <f>IF(B54&lt;&gt;"",VLOOKUP(B54/25.4,'[1]Compatibility Values'!$D$5:$E$85,2,TRUE),"")</f>
        <v/>
      </c>
      <c r="E54"/>
      <c r="F54"/>
      <c r="G54"/>
    </row>
    <row r="55" spans="1:7" ht="15.75" customHeight="1" thickBot="1" x14ac:dyDescent="0.25">
      <c r="A55" s="45" t="str">
        <f>IF('[1]Panel Profiles'!K54&lt;&gt;"",'[1]Panel Profiles'!K54,"")</f>
        <v/>
      </c>
      <c r="B55" s="29" t="str">
        <f>IF('[1]Panel Profiles'!L54&lt;&gt;0,'[1]Panel Profiles'!L54-11,"")</f>
        <v/>
      </c>
      <c r="C55" s="46" t="str">
        <f t="shared" si="0"/>
        <v/>
      </c>
      <c r="D55" s="30" t="str">
        <f>IF(B55&lt;&gt;"",VLOOKUP(B55/25.4,'[1]Compatibility Values'!$D$5:$E$85,2,TRUE),"")</f>
        <v/>
      </c>
      <c r="E55"/>
      <c r="F55"/>
      <c r="G55"/>
    </row>
    <row r="56" spans="1:7" ht="15.75" customHeight="1" thickBot="1" x14ac:dyDescent="0.25">
      <c r="A56" s="45" t="str">
        <f>IF('[1]Panel Profiles'!K55&lt;&gt;"",'[1]Panel Profiles'!K55,"")</f>
        <v/>
      </c>
      <c r="B56" s="29" t="str">
        <f>IF('[1]Panel Profiles'!L55&lt;&gt;0,'[1]Panel Profiles'!L55-11,"")</f>
        <v/>
      </c>
      <c r="C56" s="46" t="str">
        <f t="shared" si="0"/>
        <v/>
      </c>
      <c r="D56" s="30" t="str">
        <f>IF(B56&lt;&gt;"",VLOOKUP(B56/25.4,'[1]Compatibility Values'!$D$5:$E$85,2,TRUE),"")</f>
        <v/>
      </c>
      <c r="E56"/>
      <c r="F56"/>
      <c r="G56"/>
    </row>
    <row r="57" spans="1:7" ht="15.75" customHeight="1" thickBot="1" x14ac:dyDescent="0.25">
      <c r="A57" s="45" t="str">
        <f>IF('[1]Panel Profiles'!K56&lt;&gt;"",'[1]Panel Profiles'!K56,"")</f>
        <v/>
      </c>
      <c r="B57" s="29" t="str">
        <f>IF('[1]Panel Profiles'!L56&lt;&gt;0,'[1]Panel Profiles'!L56-11,"")</f>
        <v/>
      </c>
      <c r="C57" s="46" t="str">
        <f t="shared" si="0"/>
        <v/>
      </c>
      <c r="D57" s="30" t="str">
        <f>IF(B57&lt;&gt;"",VLOOKUP(B57/25.4,'[1]Compatibility Values'!$D$5:$E$85,2,TRUE),"")</f>
        <v/>
      </c>
      <c r="E57"/>
      <c r="F57"/>
      <c r="G57"/>
    </row>
    <row r="58" spans="1:7" ht="15.75" customHeight="1" thickBot="1" x14ac:dyDescent="0.25">
      <c r="A58" s="45" t="str">
        <f>IF('[1]Panel Profiles'!K57&lt;&gt;"",'[1]Panel Profiles'!K57,"")</f>
        <v/>
      </c>
      <c r="B58" s="29" t="str">
        <f>IF('[1]Panel Profiles'!L57&lt;&gt;0,'[1]Panel Profiles'!L57-11,"")</f>
        <v/>
      </c>
      <c r="C58" s="46" t="str">
        <f t="shared" si="0"/>
        <v/>
      </c>
      <c r="D58" s="30" t="str">
        <f>IF(B58&lt;&gt;"",VLOOKUP(B58/25.4,'[1]Compatibility Values'!$D$5:$E$85,2,TRUE),"")</f>
        <v/>
      </c>
      <c r="E58"/>
      <c r="F58"/>
      <c r="G58"/>
    </row>
    <row r="59" spans="1:7" ht="15.75" customHeight="1" thickBot="1" x14ac:dyDescent="0.25">
      <c r="A59" s="45" t="str">
        <f>IF('[1]Panel Profiles'!K58&lt;&gt;"",'[1]Panel Profiles'!K58,"")</f>
        <v/>
      </c>
      <c r="B59" s="29" t="str">
        <f>IF('[1]Panel Profiles'!L58&lt;&gt;0,'[1]Panel Profiles'!L58-11,"")</f>
        <v/>
      </c>
      <c r="C59" s="46" t="str">
        <f t="shared" si="0"/>
        <v/>
      </c>
      <c r="D59" s="30" t="str">
        <f>IF(B59&lt;&gt;"",VLOOKUP(B59/25.4,'[1]Compatibility Values'!$D$5:$E$85,2,TRUE),"")</f>
        <v/>
      </c>
      <c r="E59"/>
      <c r="F59"/>
      <c r="G59"/>
    </row>
    <row r="60" spans="1:7" ht="15.75" customHeight="1" thickBot="1" x14ac:dyDescent="0.25">
      <c r="A60" s="45" t="str">
        <f>IF('[1]Panel Profiles'!K59&lt;&gt;"",'[1]Panel Profiles'!K59,"")</f>
        <v/>
      </c>
      <c r="B60" s="29" t="str">
        <f>IF('[1]Panel Profiles'!L59&lt;&gt;0,'[1]Panel Profiles'!L59-11,"")</f>
        <v/>
      </c>
      <c r="C60" s="46" t="str">
        <f t="shared" si="0"/>
        <v/>
      </c>
      <c r="D60" s="30" t="str">
        <f>IF(B60&lt;&gt;"",VLOOKUP(B60/25.4,'[1]Compatibility Values'!$D$5:$E$85,2,TRUE),"")</f>
        <v/>
      </c>
      <c r="E60"/>
      <c r="F60"/>
      <c r="G60"/>
    </row>
    <row r="61" spans="1:7" ht="15.75" customHeight="1" thickBot="1" x14ac:dyDescent="0.25">
      <c r="A61" s="45" t="str">
        <f>IF('[1]Panel Profiles'!K60&lt;&gt;"",'[1]Panel Profiles'!K60,"")</f>
        <v/>
      </c>
      <c r="B61" s="29" t="str">
        <f>IF('[1]Panel Profiles'!L60&lt;&gt;0,'[1]Panel Profiles'!L60-11,"")</f>
        <v/>
      </c>
      <c r="C61" s="46" t="str">
        <f t="shared" si="0"/>
        <v/>
      </c>
      <c r="D61" s="30" t="str">
        <f>IF(B61&lt;&gt;"",VLOOKUP(B61/25.4,'[1]Compatibility Values'!$D$5:$E$85,2,TRUE),"")</f>
        <v/>
      </c>
      <c r="E61"/>
      <c r="F61"/>
      <c r="G61"/>
    </row>
    <row r="62" spans="1:7" ht="15.75" customHeight="1" thickBot="1" x14ac:dyDescent="0.25">
      <c r="A62" s="45" t="str">
        <f>IF('[1]Panel Profiles'!K61&lt;&gt;"",'[1]Panel Profiles'!K61,"")</f>
        <v/>
      </c>
      <c r="B62" s="29" t="str">
        <f>IF('[1]Panel Profiles'!L61&lt;&gt;0,'[1]Panel Profiles'!L61-11,"")</f>
        <v/>
      </c>
      <c r="C62" s="46" t="str">
        <f t="shared" si="0"/>
        <v/>
      </c>
      <c r="D62" s="30" t="str">
        <f>IF(B62&lt;&gt;"",VLOOKUP(B62/25.4,'[1]Compatibility Values'!$D$5:$E$85,2,TRUE),"")</f>
        <v/>
      </c>
      <c r="E62"/>
      <c r="F62"/>
      <c r="G62"/>
    </row>
    <row r="63" spans="1:7" ht="15.75" customHeight="1" thickBot="1" x14ac:dyDescent="0.25">
      <c r="A63" s="45" t="str">
        <f>IF('[1]Panel Profiles'!K62&lt;&gt;"",'[1]Panel Profiles'!K62,"")</f>
        <v/>
      </c>
      <c r="B63" s="29" t="str">
        <f>IF('[1]Panel Profiles'!L62&lt;&gt;0,'[1]Panel Profiles'!L62-11,"")</f>
        <v/>
      </c>
      <c r="C63" s="46" t="str">
        <f t="shared" si="0"/>
        <v/>
      </c>
      <c r="D63" s="30" t="str">
        <f>IF(B63&lt;&gt;"",VLOOKUP(B63/25.4,'[1]Compatibility Values'!$D$5:$E$85,2,TRUE),"")</f>
        <v/>
      </c>
      <c r="E63"/>
      <c r="F63"/>
      <c r="G63"/>
    </row>
    <row r="64" spans="1:7" ht="15.75" customHeight="1" thickBot="1" x14ac:dyDescent="0.25">
      <c r="A64" s="45" t="str">
        <f>IF('[1]Panel Profiles'!K63&lt;&gt;"",'[1]Panel Profiles'!K63,"")</f>
        <v/>
      </c>
      <c r="B64" s="29" t="str">
        <f>IF('[1]Panel Profiles'!L63&lt;&gt;0,'[1]Panel Profiles'!L63-11,"")</f>
        <v/>
      </c>
      <c r="C64" s="46" t="str">
        <f t="shared" si="0"/>
        <v/>
      </c>
      <c r="D64" s="30" t="str">
        <f>IF(B64&lt;&gt;"",VLOOKUP(B64/25.4,'[1]Compatibility Values'!$D$5:$E$85,2,TRUE),"")</f>
        <v/>
      </c>
      <c r="E64"/>
      <c r="F64"/>
      <c r="G64"/>
    </row>
    <row r="65" spans="1:7" ht="15.75" customHeight="1" thickBot="1" x14ac:dyDescent="0.25">
      <c r="A65" s="45" t="str">
        <f>IF('[1]Panel Profiles'!K64&lt;&gt;"",'[1]Panel Profiles'!K64,"")</f>
        <v/>
      </c>
      <c r="B65" s="29" t="str">
        <f>IF('[1]Panel Profiles'!L64&lt;&gt;0,'[1]Panel Profiles'!L64-11,"")</f>
        <v/>
      </c>
      <c r="C65" s="46" t="str">
        <f t="shared" si="0"/>
        <v/>
      </c>
      <c r="D65" s="30" t="str">
        <f>IF(B65&lt;&gt;"",VLOOKUP(B65/25.4,'[1]Compatibility Values'!$D$5:$E$85,2,TRUE),"")</f>
        <v/>
      </c>
      <c r="E65"/>
      <c r="F65"/>
      <c r="G65"/>
    </row>
    <row r="66" spans="1:7" ht="15.75" customHeight="1" thickBot="1" x14ac:dyDescent="0.25">
      <c r="A66" s="45" t="str">
        <f>IF('[1]Panel Profiles'!K65&lt;&gt;"",'[1]Panel Profiles'!K65,"")</f>
        <v/>
      </c>
      <c r="B66" s="29" t="str">
        <f>IF('[1]Panel Profiles'!L65&lt;&gt;0,'[1]Panel Profiles'!L65-11,"")</f>
        <v/>
      </c>
      <c r="C66" s="46" t="str">
        <f t="shared" si="0"/>
        <v/>
      </c>
      <c r="D66" s="30" t="str">
        <f>IF(B66&lt;&gt;"",VLOOKUP(B66/25.4,'[1]Compatibility Values'!$D$5:$E$85,2,TRUE),"")</f>
        <v/>
      </c>
      <c r="E66"/>
      <c r="F66"/>
      <c r="G66"/>
    </row>
    <row r="67" spans="1:7" ht="15.75" customHeight="1" thickBot="1" x14ac:dyDescent="0.25">
      <c r="A67" s="45" t="str">
        <f>IF('[1]Panel Profiles'!K66&lt;&gt;"",'[1]Panel Profiles'!K66,"")</f>
        <v/>
      </c>
      <c r="B67" s="29" t="str">
        <f>IF('[1]Panel Profiles'!L66&lt;&gt;0,'[1]Panel Profiles'!L66-11,"")</f>
        <v/>
      </c>
      <c r="C67" s="46" t="str">
        <f t="shared" si="0"/>
        <v/>
      </c>
      <c r="D67" s="30" t="str">
        <f>IF(B67&lt;&gt;"",VLOOKUP(B67/25.4,'[1]Compatibility Values'!$D$5:$E$85,2,TRUE),"")</f>
        <v/>
      </c>
      <c r="E67"/>
      <c r="F67"/>
      <c r="G67"/>
    </row>
    <row r="68" spans="1:7" ht="15.75" customHeight="1" thickBot="1" x14ac:dyDescent="0.25">
      <c r="A68" s="45" t="str">
        <f>IF('[1]Panel Profiles'!K67&lt;&gt;"",'[1]Panel Profiles'!K67,"")</f>
        <v/>
      </c>
      <c r="B68" s="29" t="str">
        <f>IF('[1]Panel Profiles'!L67&lt;&gt;0,'[1]Panel Profiles'!L67-11,"")</f>
        <v/>
      </c>
      <c r="C68" s="46" t="str">
        <f t="shared" si="0"/>
        <v/>
      </c>
      <c r="D68" s="30" t="str">
        <f>IF(B68&lt;&gt;"",VLOOKUP(B68/25.4,'[1]Compatibility Values'!$D$5:$E$85,2,TRUE),"")</f>
        <v/>
      </c>
      <c r="E68"/>
      <c r="F68"/>
      <c r="G68"/>
    </row>
    <row r="69" spans="1:7" ht="15.75" customHeight="1" thickBot="1" x14ac:dyDescent="0.25">
      <c r="A69" s="45" t="str">
        <f>IF('[1]Panel Profiles'!K68&lt;&gt;"",'[1]Panel Profiles'!K68,"")</f>
        <v/>
      </c>
      <c r="B69" s="29" t="str">
        <f>IF('[1]Panel Profiles'!L68&lt;&gt;0,'[1]Panel Profiles'!L68-11,"")</f>
        <v/>
      </c>
      <c r="C69" s="46" t="str">
        <f t="shared" ref="C69:C119" si="1">IF(B69&lt;&gt;"",B69/25.4,"")</f>
        <v/>
      </c>
      <c r="D69" s="30" t="str">
        <f>IF(B69&lt;&gt;"",VLOOKUP(B69/25.4,'[1]Compatibility Values'!$D$5:$E$85,2,TRUE),"")</f>
        <v/>
      </c>
      <c r="E69"/>
      <c r="F69"/>
      <c r="G69"/>
    </row>
    <row r="70" spans="1:7" ht="15.75" customHeight="1" thickBot="1" x14ac:dyDescent="0.25">
      <c r="A70" s="45" t="str">
        <f>IF('[1]Panel Profiles'!K69&lt;&gt;"",'[1]Panel Profiles'!K69,"")</f>
        <v/>
      </c>
      <c r="B70" s="29" t="str">
        <f>IF('[1]Panel Profiles'!L69&lt;&gt;0,'[1]Panel Profiles'!L69-11,"")</f>
        <v/>
      </c>
      <c r="C70" s="46" t="str">
        <f t="shared" si="1"/>
        <v/>
      </c>
      <c r="D70" s="30" t="str">
        <f>IF(B70&lt;&gt;"",VLOOKUP(B70/25.4,'[1]Compatibility Values'!$D$5:$E$85,2,TRUE),"")</f>
        <v/>
      </c>
      <c r="E70"/>
      <c r="F70"/>
      <c r="G70"/>
    </row>
    <row r="71" spans="1:7" ht="15.75" customHeight="1" thickBot="1" x14ac:dyDescent="0.25">
      <c r="A71" s="45" t="str">
        <f>IF('[1]Panel Profiles'!K70&lt;&gt;"",'[1]Panel Profiles'!K70,"")</f>
        <v/>
      </c>
      <c r="B71" s="29" t="str">
        <f>IF('[1]Panel Profiles'!L70&lt;&gt;0,'[1]Panel Profiles'!L70-11,"")</f>
        <v/>
      </c>
      <c r="C71" s="46" t="str">
        <f t="shared" si="1"/>
        <v/>
      </c>
      <c r="D71" s="30" t="str">
        <f>IF(B71&lt;&gt;"",VLOOKUP(B71/25.4,'[1]Compatibility Values'!$D$5:$E$85,2,TRUE),"")</f>
        <v/>
      </c>
      <c r="E71"/>
      <c r="F71"/>
      <c r="G71"/>
    </row>
    <row r="72" spans="1:7" ht="15.75" customHeight="1" thickBot="1" x14ac:dyDescent="0.25">
      <c r="A72" s="45" t="str">
        <f>IF('[1]Panel Profiles'!K71&lt;&gt;"",'[1]Panel Profiles'!K71,"")</f>
        <v/>
      </c>
      <c r="B72" s="29" t="str">
        <f>IF('[1]Panel Profiles'!L71&lt;&gt;0,'[1]Panel Profiles'!L71-11,"")</f>
        <v/>
      </c>
      <c r="C72" s="46" t="str">
        <f t="shared" si="1"/>
        <v/>
      </c>
      <c r="D72" s="30" t="str">
        <f>IF(B72&lt;&gt;"",VLOOKUP(B72/25.4,'[1]Compatibility Values'!$D$5:$E$85,2,TRUE),"")</f>
        <v/>
      </c>
      <c r="E72"/>
      <c r="F72"/>
      <c r="G72"/>
    </row>
    <row r="73" spans="1:7" ht="15.75" customHeight="1" thickBot="1" x14ac:dyDescent="0.25">
      <c r="A73" s="45" t="str">
        <f>IF('[1]Panel Profiles'!K72&lt;&gt;"",'[1]Panel Profiles'!K72,"")</f>
        <v/>
      </c>
      <c r="B73" s="29" t="str">
        <f>IF('[1]Panel Profiles'!L72&lt;&gt;0,'[1]Panel Profiles'!L72-11,"")</f>
        <v/>
      </c>
      <c r="C73" s="46" t="str">
        <f t="shared" si="1"/>
        <v/>
      </c>
      <c r="D73" s="30" t="str">
        <f>IF(B73&lt;&gt;"",VLOOKUP(B73/25.4,'[1]Compatibility Values'!$D$5:$E$85,2,TRUE),"")</f>
        <v/>
      </c>
      <c r="E73"/>
      <c r="F73"/>
      <c r="G73"/>
    </row>
    <row r="74" spans="1:7" ht="15.75" customHeight="1" thickBot="1" x14ac:dyDescent="0.25">
      <c r="A74" s="45" t="str">
        <f>IF('[1]Panel Profiles'!K73&lt;&gt;"",'[1]Panel Profiles'!K73,"")</f>
        <v/>
      </c>
      <c r="B74" s="29" t="str">
        <f>IF('[1]Panel Profiles'!L73&lt;&gt;0,'[1]Panel Profiles'!L73-11,"")</f>
        <v/>
      </c>
      <c r="C74" s="46" t="str">
        <f t="shared" si="1"/>
        <v/>
      </c>
      <c r="D74" s="30" t="str">
        <f>IF(B74&lt;&gt;"",VLOOKUP(B74/25.4,'[1]Compatibility Values'!$D$5:$E$85,2,TRUE),"")</f>
        <v/>
      </c>
      <c r="E74"/>
      <c r="F74"/>
      <c r="G74"/>
    </row>
    <row r="75" spans="1:7" ht="15.75" customHeight="1" thickBot="1" x14ac:dyDescent="0.25">
      <c r="A75" s="45" t="str">
        <f>IF('[1]Panel Profiles'!K74&lt;&gt;"",'[1]Panel Profiles'!K74,"")</f>
        <v/>
      </c>
      <c r="B75" s="29" t="str">
        <f>IF('[1]Panel Profiles'!L74&lt;&gt;0,'[1]Panel Profiles'!L74-11,"")</f>
        <v/>
      </c>
      <c r="C75" s="46" t="str">
        <f t="shared" si="1"/>
        <v/>
      </c>
      <c r="D75" s="30" t="str">
        <f>IF(B75&lt;&gt;"",VLOOKUP(B75/25.4,'[1]Compatibility Values'!$D$5:$E$85,2,TRUE),"")</f>
        <v/>
      </c>
      <c r="E75"/>
      <c r="F75"/>
      <c r="G75"/>
    </row>
    <row r="76" spans="1:7" ht="15.75" customHeight="1" thickBot="1" x14ac:dyDescent="0.25">
      <c r="A76" s="45" t="str">
        <f>IF('[1]Panel Profiles'!K75&lt;&gt;"",'[1]Panel Profiles'!K75,"")</f>
        <v/>
      </c>
      <c r="B76" s="29" t="str">
        <f>IF('[1]Panel Profiles'!L75&lt;&gt;0,'[1]Panel Profiles'!L75-11,"")</f>
        <v/>
      </c>
      <c r="C76" s="46" t="str">
        <f t="shared" si="1"/>
        <v/>
      </c>
      <c r="D76" s="30" t="str">
        <f>IF(B76&lt;&gt;"",VLOOKUP(B76/25.4,'[1]Compatibility Values'!$D$5:$E$85,2,TRUE),"")</f>
        <v/>
      </c>
      <c r="E76"/>
      <c r="F76"/>
      <c r="G76"/>
    </row>
    <row r="77" spans="1:7" ht="15.75" customHeight="1" thickBot="1" x14ac:dyDescent="0.25">
      <c r="A77" s="45" t="str">
        <f>IF('[1]Panel Profiles'!K76&lt;&gt;"",'[1]Panel Profiles'!K76,"")</f>
        <v/>
      </c>
      <c r="B77" s="29" t="str">
        <f>IF('[1]Panel Profiles'!L76&lt;&gt;0,'[1]Panel Profiles'!L76-11,"")</f>
        <v/>
      </c>
      <c r="C77" s="46" t="str">
        <f t="shared" si="1"/>
        <v/>
      </c>
      <c r="D77" s="30" t="str">
        <f>IF(B77&lt;&gt;"",VLOOKUP(B77/25.4,'[1]Compatibility Values'!$D$5:$E$85,2,TRUE),"")</f>
        <v/>
      </c>
      <c r="E77"/>
      <c r="F77"/>
      <c r="G77"/>
    </row>
    <row r="78" spans="1:7" ht="15.75" customHeight="1" thickBot="1" x14ac:dyDescent="0.25">
      <c r="A78" s="45" t="str">
        <f>IF('[1]Panel Profiles'!K77&lt;&gt;"",'[1]Panel Profiles'!K77,"")</f>
        <v/>
      </c>
      <c r="B78" s="29" t="str">
        <f>IF('[1]Panel Profiles'!L77&lt;&gt;0,'[1]Panel Profiles'!L77-11,"")</f>
        <v/>
      </c>
      <c r="C78" s="46" t="str">
        <f t="shared" si="1"/>
        <v/>
      </c>
      <c r="D78" s="30" t="str">
        <f>IF(B78&lt;&gt;"",VLOOKUP(B78/25.4,'[1]Compatibility Values'!$D$5:$E$85,2,TRUE),"")</f>
        <v/>
      </c>
      <c r="E78"/>
      <c r="F78"/>
      <c r="G78"/>
    </row>
    <row r="79" spans="1:7" ht="15.75" customHeight="1" thickBot="1" x14ac:dyDescent="0.25">
      <c r="A79" s="45" t="str">
        <f>IF('[1]Panel Profiles'!K78&lt;&gt;"",'[1]Panel Profiles'!K78,"")</f>
        <v/>
      </c>
      <c r="B79" s="29" t="str">
        <f>IF('[1]Panel Profiles'!L78&lt;&gt;0,'[1]Panel Profiles'!L78-11,"")</f>
        <v/>
      </c>
      <c r="C79" s="46" t="str">
        <f t="shared" si="1"/>
        <v/>
      </c>
      <c r="D79" s="30" t="str">
        <f>IF(B79&lt;&gt;"",VLOOKUP(B79/25.4,'[1]Compatibility Values'!$D$5:$E$85,2,TRUE),"")</f>
        <v/>
      </c>
      <c r="E79"/>
      <c r="F79"/>
      <c r="G79"/>
    </row>
    <row r="80" spans="1:7" ht="15.75" customHeight="1" thickBot="1" x14ac:dyDescent="0.25">
      <c r="A80" s="45" t="str">
        <f>IF('[1]Panel Profiles'!K79&lt;&gt;"",'[1]Panel Profiles'!K79,"")</f>
        <v/>
      </c>
      <c r="B80" s="29" t="str">
        <f>IF('[1]Panel Profiles'!L79&lt;&gt;0,'[1]Panel Profiles'!L79-11,"")</f>
        <v/>
      </c>
      <c r="C80" s="46" t="str">
        <f t="shared" si="1"/>
        <v/>
      </c>
      <c r="D80" s="30" t="str">
        <f>IF(B80&lt;&gt;"",VLOOKUP(B80/25.4,'[1]Compatibility Values'!$D$5:$E$85,2,TRUE),"")</f>
        <v/>
      </c>
      <c r="E80"/>
      <c r="F80"/>
      <c r="G80"/>
    </row>
    <row r="81" spans="1:7" ht="15.75" customHeight="1" thickBot="1" x14ac:dyDescent="0.25">
      <c r="A81" s="45" t="str">
        <f>IF('[1]Panel Profiles'!K80&lt;&gt;"",'[1]Panel Profiles'!K80,"")</f>
        <v/>
      </c>
      <c r="B81" s="29" t="str">
        <f>IF('[1]Panel Profiles'!L80&lt;&gt;0,'[1]Panel Profiles'!L80-11,"")</f>
        <v/>
      </c>
      <c r="C81" s="46" t="str">
        <f t="shared" si="1"/>
        <v/>
      </c>
      <c r="D81" s="30" t="str">
        <f>IF(B81&lt;&gt;"",VLOOKUP(B81/25.4,'[1]Compatibility Values'!$D$5:$E$85,2,TRUE),"")</f>
        <v/>
      </c>
      <c r="E81"/>
      <c r="F81"/>
      <c r="G81"/>
    </row>
    <row r="82" spans="1:7" ht="15.75" customHeight="1" thickBot="1" x14ac:dyDescent="0.25">
      <c r="A82" s="45" t="str">
        <f>IF('[1]Panel Profiles'!K81&lt;&gt;"",'[1]Panel Profiles'!K81,"")</f>
        <v/>
      </c>
      <c r="B82" s="29" t="str">
        <f>IF('[1]Panel Profiles'!L81&lt;&gt;0,'[1]Panel Profiles'!L81-11,"")</f>
        <v/>
      </c>
      <c r="C82" s="46" t="str">
        <f t="shared" si="1"/>
        <v/>
      </c>
      <c r="D82" s="30" t="str">
        <f>IF(B82&lt;&gt;"",VLOOKUP(B82/25.4,'[1]Compatibility Values'!$D$5:$E$85,2,TRUE),"")</f>
        <v/>
      </c>
      <c r="E82"/>
      <c r="F82"/>
      <c r="G82"/>
    </row>
    <row r="83" spans="1:7" ht="15.75" customHeight="1" thickBot="1" x14ac:dyDescent="0.25">
      <c r="A83" s="45" t="str">
        <f>IF('[1]Panel Profiles'!K82&lt;&gt;"",'[1]Panel Profiles'!K82,"")</f>
        <v/>
      </c>
      <c r="B83" s="29" t="str">
        <f>IF('[1]Panel Profiles'!L82&lt;&gt;0,'[1]Panel Profiles'!L82-11,"")</f>
        <v/>
      </c>
      <c r="C83" s="46" t="str">
        <f t="shared" si="1"/>
        <v/>
      </c>
      <c r="D83" s="30" t="str">
        <f>IF(B83&lt;&gt;"",VLOOKUP(B83/25.4,'[1]Compatibility Values'!$D$5:$E$85,2,TRUE),"")</f>
        <v/>
      </c>
      <c r="E83"/>
      <c r="F83"/>
      <c r="G83"/>
    </row>
    <row r="84" spans="1:7" ht="15.75" customHeight="1" thickBot="1" x14ac:dyDescent="0.25">
      <c r="A84" s="45" t="str">
        <f>IF('[1]Panel Profiles'!K83&lt;&gt;"",'[1]Panel Profiles'!K83,"")</f>
        <v/>
      </c>
      <c r="B84" s="29" t="str">
        <f>IF('[1]Panel Profiles'!L83&lt;&gt;0,'[1]Panel Profiles'!L83-11,"")</f>
        <v/>
      </c>
      <c r="C84" s="46" t="str">
        <f t="shared" si="1"/>
        <v/>
      </c>
      <c r="D84" s="30" t="str">
        <f>IF(B84&lt;&gt;"",VLOOKUP(B84/25.4,'[1]Compatibility Values'!$D$5:$E$85,2,TRUE),"")</f>
        <v/>
      </c>
      <c r="E84"/>
      <c r="F84"/>
      <c r="G84"/>
    </row>
    <row r="85" spans="1:7" ht="15.75" customHeight="1" thickBot="1" x14ac:dyDescent="0.25">
      <c r="A85" s="45" t="str">
        <f>IF('[1]Panel Profiles'!K84&lt;&gt;"",'[1]Panel Profiles'!K84,"")</f>
        <v/>
      </c>
      <c r="B85" s="29" t="str">
        <f>IF('[1]Panel Profiles'!L84&lt;&gt;0,'[1]Panel Profiles'!L84-11,"")</f>
        <v/>
      </c>
      <c r="C85" s="46" t="str">
        <f t="shared" si="1"/>
        <v/>
      </c>
      <c r="D85" s="30" t="str">
        <f>IF(B85&lt;&gt;"",VLOOKUP(B85/25.4,'[1]Compatibility Values'!$D$5:$E$85,2,TRUE),"")</f>
        <v/>
      </c>
      <c r="E85"/>
      <c r="F85"/>
      <c r="G85"/>
    </row>
    <row r="86" spans="1:7" ht="15.75" customHeight="1" thickBot="1" x14ac:dyDescent="0.25">
      <c r="A86" s="45" t="str">
        <f>IF('[1]Panel Profiles'!K85&lt;&gt;"",'[1]Panel Profiles'!K85,"")</f>
        <v/>
      </c>
      <c r="B86" s="29" t="str">
        <f>IF('[1]Panel Profiles'!L85&lt;&gt;0,'[1]Panel Profiles'!L85-11,"")</f>
        <v/>
      </c>
      <c r="C86" s="46" t="str">
        <f t="shared" si="1"/>
        <v/>
      </c>
      <c r="D86" s="30" t="str">
        <f>IF(B86&lt;&gt;"",VLOOKUP(B86/25.4,'[1]Compatibility Values'!$D$5:$E$85,2,TRUE),"")</f>
        <v/>
      </c>
      <c r="E86"/>
      <c r="F86"/>
      <c r="G86"/>
    </row>
    <row r="87" spans="1:7" ht="15.75" customHeight="1" thickBot="1" x14ac:dyDescent="0.25">
      <c r="A87" s="45" t="str">
        <f>IF('[1]Panel Profiles'!K86&lt;&gt;"",'[1]Panel Profiles'!K86,"")</f>
        <v/>
      </c>
      <c r="B87" s="29" t="str">
        <f>IF('[1]Panel Profiles'!L86&lt;&gt;0,'[1]Panel Profiles'!L86-11,"")</f>
        <v/>
      </c>
      <c r="C87" s="46" t="str">
        <f t="shared" si="1"/>
        <v/>
      </c>
      <c r="D87" s="30" t="str">
        <f>IF(B87&lt;&gt;"",VLOOKUP(B87/25.4,'[1]Compatibility Values'!$D$5:$E$85,2,TRUE),"")</f>
        <v/>
      </c>
      <c r="E87"/>
      <c r="F87"/>
      <c r="G87"/>
    </row>
    <row r="88" spans="1:7" ht="15.75" customHeight="1" thickBot="1" x14ac:dyDescent="0.25">
      <c r="A88" s="45" t="str">
        <f>IF('[1]Panel Profiles'!K87&lt;&gt;"",'[1]Panel Profiles'!K87,"")</f>
        <v/>
      </c>
      <c r="B88" s="29" t="str">
        <f>IF('[1]Panel Profiles'!L87&lt;&gt;0,'[1]Panel Profiles'!L87-11,"")</f>
        <v/>
      </c>
      <c r="C88" s="46" t="str">
        <f t="shared" si="1"/>
        <v/>
      </c>
      <c r="D88" s="30" t="str">
        <f>IF(B88&lt;&gt;"",VLOOKUP(B88/25.4,'[1]Compatibility Values'!$D$5:$E$85,2,TRUE),"")</f>
        <v/>
      </c>
      <c r="E88"/>
      <c r="F88"/>
      <c r="G88"/>
    </row>
    <row r="89" spans="1:7" ht="15.75" customHeight="1" thickBot="1" x14ac:dyDescent="0.25">
      <c r="A89" s="45" t="str">
        <f>IF('[1]Panel Profiles'!K88&lt;&gt;"",'[1]Panel Profiles'!K88,"")</f>
        <v/>
      </c>
      <c r="B89" s="29" t="str">
        <f>IF('[1]Panel Profiles'!L88&lt;&gt;0,'[1]Panel Profiles'!L88-11,"")</f>
        <v/>
      </c>
      <c r="C89" s="46" t="str">
        <f t="shared" si="1"/>
        <v/>
      </c>
      <c r="D89" s="30" t="str">
        <f>IF(B89&lt;&gt;"",VLOOKUP(B89/25.4,'[1]Compatibility Values'!$D$5:$E$85,2,TRUE),"")</f>
        <v/>
      </c>
      <c r="E89"/>
      <c r="F89"/>
      <c r="G89"/>
    </row>
    <row r="90" spans="1:7" ht="15.75" customHeight="1" thickBot="1" x14ac:dyDescent="0.25">
      <c r="A90" s="45" t="str">
        <f>IF('[1]Panel Profiles'!K89&lt;&gt;"",'[1]Panel Profiles'!K89,"")</f>
        <v/>
      </c>
      <c r="B90" s="29" t="str">
        <f>IF('[1]Panel Profiles'!L89&lt;&gt;0,'[1]Panel Profiles'!L89-11,"")</f>
        <v/>
      </c>
      <c r="C90" s="46" t="str">
        <f t="shared" si="1"/>
        <v/>
      </c>
      <c r="D90" s="30" t="str">
        <f>IF(B90&lt;&gt;"",VLOOKUP(B90/25.4,'[1]Compatibility Values'!$D$5:$E$85,2,TRUE),"")</f>
        <v/>
      </c>
      <c r="E90"/>
      <c r="F90"/>
      <c r="G90"/>
    </row>
    <row r="91" spans="1:7" ht="15.75" customHeight="1" thickBot="1" x14ac:dyDescent="0.25">
      <c r="A91" s="45" t="str">
        <f>IF('[1]Panel Profiles'!K90&lt;&gt;"",'[1]Panel Profiles'!K90,"")</f>
        <v/>
      </c>
      <c r="B91" s="29" t="str">
        <f>IF('[1]Panel Profiles'!L90&lt;&gt;0,'[1]Panel Profiles'!L90-11,"")</f>
        <v/>
      </c>
      <c r="C91" s="46" t="str">
        <f t="shared" si="1"/>
        <v/>
      </c>
      <c r="D91" s="30" t="str">
        <f>IF(B91&lt;&gt;"",VLOOKUP(B91/25.4,'[1]Compatibility Values'!$D$5:$E$85,2,TRUE),"")</f>
        <v/>
      </c>
      <c r="E91"/>
      <c r="F91"/>
      <c r="G91"/>
    </row>
    <row r="92" spans="1:7" ht="15.75" customHeight="1" thickBot="1" x14ac:dyDescent="0.25">
      <c r="A92" s="45" t="str">
        <f>IF('[1]Panel Profiles'!K91&lt;&gt;"",'[1]Panel Profiles'!K91,"")</f>
        <v/>
      </c>
      <c r="B92" s="29" t="str">
        <f>IF('[1]Panel Profiles'!L91&lt;&gt;0,'[1]Panel Profiles'!L91-11,"")</f>
        <v/>
      </c>
      <c r="C92" s="46" t="str">
        <f t="shared" si="1"/>
        <v/>
      </c>
      <c r="D92" s="30" t="str">
        <f>IF(B92&lt;&gt;"",VLOOKUP(B92/25.4,'[1]Compatibility Values'!$D$5:$E$85,2,TRUE),"")</f>
        <v/>
      </c>
      <c r="E92"/>
      <c r="F92"/>
      <c r="G92"/>
    </row>
    <row r="93" spans="1:7" ht="15.75" customHeight="1" thickBot="1" x14ac:dyDescent="0.25">
      <c r="A93" s="45" t="str">
        <f>IF('[1]Panel Profiles'!K92&lt;&gt;"",'[1]Panel Profiles'!K92,"")</f>
        <v/>
      </c>
      <c r="B93" s="29" t="str">
        <f>IF('[1]Panel Profiles'!L92&lt;&gt;0,'[1]Panel Profiles'!L92-11,"")</f>
        <v/>
      </c>
      <c r="C93" s="46" t="str">
        <f t="shared" si="1"/>
        <v/>
      </c>
      <c r="D93" s="30" t="str">
        <f>IF(B93&lt;&gt;"",VLOOKUP(B93/25.4,'[1]Compatibility Values'!$D$5:$E$85,2,TRUE),"")</f>
        <v/>
      </c>
      <c r="E93"/>
      <c r="F93"/>
      <c r="G93"/>
    </row>
    <row r="94" spans="1:7" ht="15.75" customHeight="1" thickBot="1" x14ac:dyDescent="0.25">
      <c r="A94" s="45" t="str">
        <f>IF('[1]Panel Profiles'!K93&lt;&gt;"",'[1]Panel Profiles'!K93,"")</f>
        <v/>
      </c>
      <c r="B94" s="29" t="str">
        <f>IF('[1]Panel Profiles'!L93&lt;&gt;0,'[1]Panel Profiles'!L93-11,"")</f>
        <v/>
      </c>
      <c r="C94" s="46" t="str">
        <f t="shared" si="1"/>
        <v/>
      </c>
      <c r="D94" s="30" t="str">
        <f>IF(B94&lt;&gt;"",VLOOKUP(B94/25.4,'[1]Compatibility Values'!$D$5:$E$85,2,TRUE),"")</f>
        <v/>
      </c>
      <c r="E94"/>
      <c r="F94"/>
      <c r="G94"/>
    </row>
    <row r="95" spans="1:7" ht="15.75" customHeight="1" thickBot="1" x14ac:dyDescent="0.25">
      <c r="A95" s="45" t="str">
        <f>IF('[1]Panel Profiles'!K94&lt;&gt;"",'[1]Panel Profiles'!K94,"")</f>
        <v/>
      </c>
      <c r="B95" s="29" t="str">
        <f>IF('[1]Panel Profiles'!L94&lt;&gt;0,'[1]Panel Profiles'!L94-11,"")</f>
        <v/>
      </c>
      <c r="C95" s="46" t="str">
        <f t="shared" si="1"/>
        <v/>
      </c>
      <c r="D95" s="30" t="str">
        <f>IF(B95&lt;&gt;"",VLOOKUP(B95/25.4,'[1]Compatibility Values'!$D$5:$E$85,2,TRUE),"")</f>
        <v/>
      </c>
      <c r="E95"/>
      <c r="F95"/>
      <c r="G95"/>
    </row>
    <row r="96" spans="1:7" ht="15.75" customHeight="1" thickBot="1" x14ac:dyDescent="0.25">
      <c r="A96" s="45" t="str">
        <f>IF('[1]Panel Profiles'!K95&lt;&gt;"",'[1]Panel Profiles'!K95,"")</f>
        <v/>
      </c>
      <c r="B96" s="29" t="str">
        <f>IF('[1]Panel Profiles'!L95&lt;&gt;0,'[1]Panel Profiles'!L95-11,"")</f>
        <v/>
      </c>
      <c r="C96" s="46" t="str">
        <f t="shared" si="1"/>
        <v/>
      </c>
      <c r="D96" s="30" t="str">
        <f>IF(B96&lt;&gt;"",VLOOKUP(B96/25.4,'[1]Compatibility Values'!$D$5:$E$85,2,TRUE),"")</f>
        <v/>
      </c>
      <c r="E96"/>
      <c r="F96"/>
      <c r="G96"/>
    </row>
    <row r="97" spans="1:7" ht="15.75" customHeight="1" thickBot="1" x14ac:dyDescent="0.25">
      <c r="A97" s="45" t="str">
        <f>IF('[1]Panel Profiles'!K96&lt;&gt;"",'[1]Panel Profiles'!K96,"")</f>
        <v/>
      </c>
      <c r="B97" s="29" t="str">
        <f>IF('[1]Panel Profiles'!L96&lt;&gt;0,'[1]Panel Profiles'!L96-11,"")</f>
        <v/>
      </c>
      <c r="C97" s="46" t="str">
        <f t="shared" si="1"/>
        <v/>
      </c>
      <c r="D97" s="30" t="str">
        <f>IF(B97&lt;&gt;"",VLOOKUP(B97/25.4,'[1]Compatibility Values'!$D$5:$E$85,2,TRUE),"")</f>
        <v/>
      </c>
      <c r="E97"/>
      <c r="F97"/>
      <c r="G97"/>
    </row>
    <row r="98" spans="1:7" ht="15.75" customHeight="1" thickBot="1" x14ac:dyDescent="0.25">
      <c r="A98" s="45" t="str">
        <f>IF('[1]Panel Profiles'!K97&lt;&gt;"",'[1]Panel Profiles'!K97,"")</f>
        <v/>
      </c>
      <c r="B98" s="29" t="str">
        <f>IF('[1]Panel Profiles'!L97&lt;&gt;0,'[1]Panel Profiles'!L97-11,"")</f>
        <v/>
      </c>
      <c r="C98" s="46" t="str">
        <f t="shared" si="1"/>
        <v/>
      </c>
      <c r="D98" s="30" t="str">
        <f>IF(B98&lt;&gt;"",VLOOKUP(B98/25.4,'[1]Compatibility Values'!$D$5:$E$85,2,TRUE),"")</f>
        <v/>
      </c>
      <c r="E98"/>
      <c r="F98"/>
      <c r="G98"/>
    </row>
    <row r="99" spans="1:7" ht="15.75" customHeight="1" thickBot="1" x14ac:dyDescent="0.25">
      <c r="A99" s="45" t="str">
        <f>IF('[1]Panel Profiles'!K98&lt;&gt;"",'[1]Panel Profiles'!K98,"")</f>
        <v/>
      </c>
      <c r="B99" s="29" t="str">
        <f>IF('[1]Panel Profiles'!L98&lt;&gt;0,'[1]Panel Profiles'!L98-11,"")</f>
        <v/>
      </c>
      <c r="C99" s="46" t="str">
        <f t="shared" si="1"/>
        <v/>
      </c>
      <c r="D99" s="30" t="str">
        <f>IF(B99&lt;&gt;"",VLOOKUP(B99/25.4,'[1]Compatibility Values'!$D$5:$E$85,2,TRUE),"")</f>
        <v/>
      </c>
      <c r="E99"/>
      <c r="F99"/>
      <c r="G99"/>
    </row>
    <row r="100" spans="1:7" ht="15.75" customHeight="1" thickBot="1" x14ac:dyDescent="0.25">
      <c r="A100" s="45" t="str">
        <f>IF('[1]Panel Profiles'!K99&lt;&gt;"",'[1]Panel Profiles'!K99,"")</f>
        <v/>
      </c>
      <c r="B100" s="29" t="str">
        <f>IF('[1]Panel Profiles'!L99&lt;&gt;0,'[1]Panel Profiles'!L99-11,"")</f>
        <v/>
      </c>
      <c r="C100" s="46" t="str">
        <f t="shared" si="1"/>
        <v/>
      </c>
      <c r="D100" s="30" t="str">
        <f>IF(B100&lt;&gt;"",VLOOKUP(B100/25.4,'[1]Compatibility Values'!$D$5:$E$85,2,TRUE),"")</f>
        <v/>
      </c>
      <c r="E100"/>
      <c r="F100"/>
      <c r="G100"/>
    </row>
    <row r="101" spans="1:7" ht="15.75" customHeight="1" thickBot="1" x14ac:dyDescent="0.25">
      <c r="A101" s="45" t="str">
        <f>IF('[1]Panel Profiles'!K100&lt;&gt;"",'[1]Panel Profiles'!K100,"")</f>
        <v/>
      </c>
      <c r="B101" s="29" t="str">
        <f>IF('[1]Panel Profiles'!L100&lt;&gt;0,'[1]Panel Profiles'!L100-11,"")</f>
        <v/>
      </c>
      <c r="C101" s="46" t="str">
        <f t="shared" si="1"/>
        <v/>
      </c>
      <c r="D101" s="30" t="str">
        <f>IF(B101&lt;&gt;"",VLOOKUP(B101/25.4,'[1]Compatibility Values'!$D$5:$E$85,2,TRUE),"")</f>
        <v/>
      </c>
      <c r="E101"/>
      <c r="F101"/>
      <c r="G101"/>
    </row>
    <row r="102" spans="1:7" ht="15.75" customHeight="1" thickBot="1" x14ac:dyDescent="0.25">
      <c r="A102" s="45" t="str">
        <f>IF('[1]Panel Profiles'!K101&lt;&gt;"",'[1]Panel Profiles'!K101,"")</f>
        <v/>
      </c>
      <c r="B102" s="29" t="str">
        <f>IF('[1]Panel Profiles'!L101&lt;&gt;0,'[1]Panel Profiles'!L101-11,"")</f>
        <v/>
      </c>
      <c r="C102" s="46" t="str">
        <f t="shared" si="1"/>
        <v/>
      </c>
      <c r="D102" s="30" t="str">
        <f>IF(B102&lt;&gt;"",VLOOKUP(B102/25.4,'[1]Compatibility Values'!$D$5:$E$85,2,TRUE),"")</f>
        <v/>
      </c>
      <c r="E102"/>
      <c r="F102"/>
      <c r="G102"/>
    </row>
    <row r="103" spans="1:7" ht="15.75" customHeight="1" thickBot="1" x14ac:dyDescent="0.25">
      <c r="A103" s="45" t="str">
        <f>IF('[1]Panel Profiles'!K102&lt;&gt;"",'[1]Panel Profiles'!K102,"")</f>
        <v/>
      </c>
      <c r="B103" s="29" t="str">
        <f>IF('[1]Panel Profiles'!L102&lt;&gt;0,'[1]Panel Profiles'!L102-11,"")</f>
        <v/>
      </c>
      <c r="C103" s="46" t="str">
        <f t="shared" si="1"/>
        <v/>
      </c>
      <c r="D103" s="30" t="str">
        <f>IF(B103&lt;&gt;"",VLOOKUP(B103/25.4,'[1]Compatibility Values'!$D$5:$E$85,2,TRUE),"")</f>
        <v/>
      </c>
      <c r="E103"/>
      <c r="F103"/>
      <c r="G103"/>
    </row>
    <row r="104" spans="1:7" ht="15.75" customHeight="1" thickBot="1" x14ac:dyDescent="0.25">
      <c r="A104" s="45" t="str">
        <f>IF('[1]Panel Profiles'!K103&lt;&gt;"",'[1]Panel Profiles'!K103,"")</f>
        <v/>
      </c>
      <c r="B104" s="29" t="str">
        <f>IF('[1]Panel Profiles'!L103&lt;&gt;0,'[1]Panel Profiles'!L103-11,"")</f>
        <v/>
      </c>
      <c r="C104" s="46" t="str">
        <f t="shared" si="1"/>
        <v/>
      </c>
      <c r="D104" s="30" t="str">
        <f>IF(B104&lt;&gt;"",VLOOKUP(B104/25.4,'[1]Compatibility Values'!$D$5:$E$85,2,TRUE),"")</f>
        <v/>
      </c>
      <c r="E104"/>
      <c r="F104"/>
      <c r="G104"/>
    </row>
    <row r="105" spans="1:7" ht="15.75" customHeight="1" thickBot="1" x14ac:dyDescent="0.25">
      <c r="A105" s="45" t="str">
        <f>IF('[1]Panel Profiles'!K104&lt;&gt;"",'[1]Panel Profiles'!K104,"")</f>
        <v/>
      </c>
      <c r="B105" s="29" t="str">
        <f>IF('[1]Panel Profiles'!L104&lt;&gt;0,'[1]Panel Profiles'!L104-11,"")</f>
        <v/>
      </c>
      <c r="C105" s="46" t="str">
        <f t="shared" si="1"/>
        <v/>
      </c>
      <c r="D105" s="30" t="str">
        <f>IF(B105&lt;&gt;"",VLOOKUP(B105/25.4,'[1]Compatibility Values'!$D$5:$E$85,2,TRUE),"")</f>
        <v/>
      </c>
      <c r="E105"/>
      <c r="F105"/>
      <c r="G105"/>
    </row>
    <row r="106" spans="1:7" ht="15.75" customHeight="1" thickBot="1" x14ac:dyDescent="0.25">
      <c r="A106" s="45" t="str">
        <f>IF('[1]Panel Profiles'!K105&lt;&gt;"",'[1]Panel Profiles'!K105,"")</f>
        <v/>
      </c>
      <c r="B106" s="29" t="str">
        <f>IF('[1]Panel Profiles'!L105&lt;&gt;0,'[1]Panel Profiles'!L105-11,"")</f>
        <v/>
      </c>
      <c r="C106" s="46" t="str">
        <f t="shared" si="1"/>
        <v/>
      </c>
      <c r="D106" s="30" t="str">
        <f>IF(B106&lt;&gt;"",VLOOKUP(B106/25.4,'[1]Compatibility Values'!$D$5:$E$85,2,TRUE),"")</f>
        <v/>
      </c>
      <c r="E106"/>
      <c r="F106"/>
      <c r="G106"/>
    </row>
    <row r="107" spans="1:7" ht="15.75" customHeight="1" thickBot="1" x14ac:dyDescent="0.25">
      <c r="A107" s="45" t="str">
        <f>IF('[1]Panel Profiles'!K106&lt;&gt;"",'[1]Panel Profiles'!K106,"")</f>
        <v/>
      </c>
      <c r="B107" s="29" t="str">
        <f>IF('[1]Panel Profiles'!L106&lt;&gt;0,'[1]Panel Profiles'!L106-11,"")</f>
        <v/>
      </c>
      <c r="C107" s="46" t="str">
        <f t="shared" si="1"/>
        <v/>
      </c>
      <c r="D107" s="30" t="str">
        <f>IF(B107&lt;&gt;"",VLOOKUP(B107/25.4,'[1]Compatibility Values'!$D$5:$E$85,2,TRUE),"")</f>
        <v/>
      </c>
      <c r="E107"/>
      <c r="F107"/>
      <c r="G107"/>
    </row>
    <row r="108" spans="1:7" ht="15.75" customHeight="1" thickBot="1" x14ac:dyDescent="0.25">
      <c r="A108" s="45" t="str">
        <f>IF('[1]Panel Profiles'!K107&lt;&gt;"",'[1]Panel Profiles'!K107,"")</f>
        <v/>
      </c>
      <c r="B108" s="29" t="str">
        <f>IF('[1]Panel Profiles'!L107&lt;&gt;0,'[1]Panel Profiles'!L107-11,"")</f>
        <v/>
      </c>
      <c r="C108" s="46" t="str">
        <f t="shared" si="1"/>
        <v/>
      </c>
      <c r="D108" s="30" t="str">
        <f>IF(B108&lt;&gt;"",VLOOKUP(B108/25.4,'[1]Compatibility Values'!$D$5:$E$85,2,TRUE),"")</f>
        <v/>
      </c>
      <c r="E108"/>
      <c r="F108"/>
      <c r="G108"/>
    </row>
    <row r="109" spans="1:7" ht="15.75" customHeight="1" thickBot="1" x14ac:dyDescent="0.25">
      <c r="A109" s="45" t="str">
        <f>IF('[1]Panel Profiles'!K108&lt;&gt;"",'[1]Panel Profiles'!K108,"")</f>
        <v/>
      </c>
      <c r="B109" s="29" t="str">
        <f>IF('[1]Panel Profiles'!L108&lt;&gt;0,'[1]Panel Profiles'!L108-11,"")</f>
        <v/>
      </c>
      <c r="C109" s="46" t="str">
        <f t="shared" si="1"/>
        <v/>
      </c>
      <c r="D109" s="30" t="str">
        <f>IF(B109&lt;&gt;"",VLOOKUP(B109/25.4,'[1]Compatibility Values'!$D$5:$E$85,2,TRUE),"")</f>
        <v/>
      </c>
      <c r="E109"/>
      <c r="F109"/>
      <c r="G109"/>
    </row>
    <row r="110" spans="1:7" ht="15.75" customHeight="1" thickBot="1" x14ac:dyDescent="0.25">
      <c r="A110" s="45" t="str">
        <f>IF('[1]Panel Profiles'!K109&lt;&gt;"",'[1]Panel Profiles'!K109,"")</f>
        <v/>
      </c>
      <c r="B110" s="29" t="str">
        <f>IF('[1]Panel Profiles'!L109&lt;&gt;0,'[1]Panel Profiles'!L109-11,"")</f>
        <v/>
      </c>
      <c r="C110" s="46" t="str">
        <f t="shared" si="1"/>
        <v/>
      </c>
      <c r="D110" s="30" t="str">
        <f>IF(B110&lt;&gt;"",VLOOKUP(B110/25.4,'[1]Compatibility Values'!$D$5:$E$85,2,TRUE),"")</f>
        <v/>
      </c>
      <c r="E110"/>
      <c r="F110"/>
      <c r="G110"/>
    </row>
    <row r="111" spans="1:7" ht="15.75" customHeight="1" thickBot="1" x14ac:dyDescent="0.25">
      <c r="A111" s="45" t="str">
        <f>IF('[1]Panel Profiles'!K110&lt;&gt;"",'[1]Panel Profiles'!K110,"")</f>
        <v/>
      </c>
      <c r="B111" s="29" t="str">
        <f>IF('[1]Panel Profiles'!L110&lt;&gt;0,'[1]Panel Profiles'!L110-11,"")</f>
        <v/>
      </c>
      <c r="C111" s="46" t="str">
        <f t="shared" si="1"/>
        <v/>
      </c>
      <c r="D111" s="30" t="str">
        <f>IF(B111&lt;&gt;"",VLOOKUP(B111/25.4,'[1]Compatibility Values'!$D$5:$E$85,2,TRUE),"")</f>
        <v/>
      </c>
      <c r="E111"/>
      <c r="F111"/>
      <c r="G111"/>
    </row>
    <row r="112" spans="1:7" ht="15.75" customHeight="1" thickBot="1" x14ac:dyDescent="0.25">
      <c r="A112" s="45" t="str">
        <f>IF('[1]Panel Profiles'!K111&lt;&gt;"",'[1]Panel Profiles'!K111,"")</f>
        <v/>
      </c>
      <c r="B112" s="29" t="str">
        <f>IF('[1]Panel Profiles'!L111&lt;&gt;0,'[1]Panel Profiles'!L111-11,"")</f>
        <v/>
      </c>
      <c r="C112" s="46" t="str">
        <f t="shared" si="1"/>
        <v/>
      </c>
      <c r="D112" s="30" t="str">
        <f>IF(B112&lt;&gt;"",VLOOKUP(B112/25.4,'[1]Compatibility Values'!$D$5:$E$85,2,TRUE),"")</f>
        <v/>
      </c>
      <c r="E112"/>
      <c r="F112"/>
      <c r="G112"/>
    </row>
    <row r="113" spans="1:7" ht="15.75" customHeight="1" thickBot="1" x14ac:dyDescent="0.25">
      <c r="A113" s="45" t="str">
        <f>IF('[1]Panel Profiles'!K112&lt;&gt;"",'[1]Panel Profiles'!K112,"")</f>
        <v/>
      </c>
      <c r="B113" s="29" t="str">
        <f>IF('[1]Panel Profiles'!L112&lt;&gt;0,'[1]Panel Profiles'!L112-11,"")</f>
        <v/>
      </c>
      <c r="C113" s="46" t="str">
        <f t="shared" si="1"/>
        <v/>
      </c>
      <c r="D113" s="30" t="str">
        <f>IF(B113&lt;&gt;"",VLOOKUP(B113/25.4,'[1]Compatibility Values'!$D$5:$E$85,2,TRUE),"")</f>
        <v/>
      </c>
      <c r="E113"/>
      <c r="F113"/>
      <c r="G113"/>
    </row>
    <row r="114" spans="1:7" ht="15.75" customHeight="1" thickBot="1" x14ac:dyDescent="0.25">
      <c r="A114" s="45" t="str">
        <f>IF('[1]Panel Profiles'!K113&lt;&gt;"",'[1]Panel Profiles'!K113,"")</f>
        <v/>
      </c>
      <c r="B114" s="29" t="str">
        <f>IF('[1]Panel Profiles'!L113&lt;&gt;0,'[1]Panel Profiles'!L113-11,"")</f>
        <v/>
      </c>
      <c r="C114" s="46" t="str">
        <f t="shared" si="1"/>
        <v/>
      </c>
      <c r="D114" s="30" t="str">
        <f>IF(B114&lt;&gt;"",VLOOKUP(B114/25.4,'[1]Compatibility Values'!$D$5:$E$85,2,TRUE),"")</f>
        <v/>
      </c>
      <c r="E114"/>
      <c r="F114"/>
      <c r="G114"/>
    </row>
    <row r="115" spans="1:7" ht="15.75" customHeight="1" thickBot="1" x14ac:dyDescent="0.25">
      <c r="A115" s="45" t="str">
        <f>IF('[1]Panel Profiles'!K114&lt;&gt;"",'[1]Panel Profiles'!K114,"")</f>
        <v/>
      </c>
      <c r="B115" s="29" t="str">
        <f>IF('[1]Panel Profiles'!L114&lt;&gt;0,'[1]Panel Profiles'!L114-11,"")</f>
        <v/>
      </c>
      <c r="C115" s="46" t="str">
        <f t="shared" si="1"/>
        <v/>
      </c>
      <c r="D115" s="30" t="str">
        <f>IF(B115&lt;&gt;"",VLOOKUP(B115/25.4,'[1]Compatibility Values'!$D$5:$E$85,2,TRUE),"")</f>
        <v/>
      </c>
      <c r="E115"/>
      <c r="F115"/>
      <c r="G115"/>
    </row>
    <row r="116" spans="1:7" ht="15.75" customHeight="1" thickBot="1" x14ac:dyDescent="0.25">
      <c r="A116" s="45" t="str">
        <f>IF('[1]Panel Profiles'!K115&lt;&gt;"",'[1]Panel Profiles'!K115,"")</f>
        <v/>
      </c>
      <c r="B116" s="29" t="str">
        <f>IF('[1]Panel Profiles'!L115&lt;&gt;0,'[1]Panel Profiles'!L115-11,"")</f>
        <v/>
      </c>
      <c r="C116" s="46" t="str">
        <f t="shared" si="1"/>
        <v/>
      </c>
      <c r="D116" s="30" t="str">
        <f>IF(B116&lt;&gt;"",VLOOKUP(B116/25.4,'[1]Compatibility Values'!$D$5:$E$85,2,TRUE),"")</f>
        <v/>
      </c>
      <c r="E116"/>
      <c r="F116"/>
      <c r="G116"/>
    </row>
    <row r="117" spans="1:7" ht="15.75" customHeight="1" thickBot="1" x14ac:dyDescent="0.25">
      <c r="A117" s="45" t="str">
        <f>IF('[1]Panel Profiles'!K116&lt;&gt;"",'[1]Panel Profiles'!K116,"")</f>
        <v/>
      </c>
      <c r="B117" s="29" t="str">
        <f>IF('[1]Panel Profiles'!L116&lt;&gt;0,'[1]Panel Profiles'!L116-11,"")</f>
        <v/>
      </c>
      <c r="C117" s="46" t="str">
        <f t="shared" si="1"/>
        <v/>
      </c>
      <c r="D117" s="30" t="str">
        <f>IF(B117&lt;&gt;"",VLOOKUP(B117/25.4,'[1]Compatibility Values'!$D$5:$E$85,2,TRUE),"")</f>
        <v/>
      </c>
      <c r="E117"/>
      <c r="F117"/>
      <c r="G117"/>
    </row>
    <row r="118" spans="1:7" ht="15.75" customHeight="1" thickBot="1" x14ac:dyDescent="0.25">
      <c r="A118" s="45" t="str">
        <f>IF('[1]Panel Profiles'!K117&lt;&gt;"",'[1]Panel Profiles'!K117,"")</f>
        <v/>
      </c>
      <c r="B118" s="29" t="str">
        <f>IF('[1]Panel Profiles'!L117&lt;&gt;0,'[1]Panel Profiles'!L117-11,"")</f>
        <v/>
      </c>
      <c r="C118" s="46" t="str">
        <f t="shared" si="1"/>
        <v/>
      </c>
      <c r="D118" s="30" t="str">
        <f>IF(B118&lt;&gt;"",VLOOKUP(B118/25.4,'[1]Compatibility Values'!$D$5:$E$85,2,TRUE),"")</f>
        <v/>
      </c>
      <c r="E118"/>
      <c r="F118"/>
      <c r="G118"/>
    </row>
    <row r="119" spans="1:7" ht="15.75" customHeight="1" thickBot="1" x14ac:dyDescent="0.25">
      <c r="A119" s="45" t="str">
        <f>IF('[1]Panel Profiles'!K118&lt;&gt;"",'[1]Panel Profiles'!K118,"")</f>
        <v/>
      </c>
      <c r="B119" s="29" t="str">
        <f>IF('[1]Panel Profiles'!L118&lt;&gt;0,'[1]Panel Profiles'!L118-11,"")</f>
        <v/>
      </c>
      <c r="C119" s="46" t="str">
        <f t="shared" si="1"/>
        <v/>
      </c>
      <c r="D119" s="30" t="str">
        <f>IF(B119&lt;&gt;"",VLOOKUP(B119/25.4,'[1]Compatibility Values'!$D$5:$E$85,2,TRUE),"")</f>
        <v/>
      </c>
      <c r="E119"/>
      <c r="F119"/>
      <c r="G119"/>
    </row>
    <row r="120" spans="1:7" ht="15.75" customHeight="1" thickBot="1" x14ac:dyDescent="0.25">
      <c r="A120" s="45" t="str">
        <f>IF('[1]Panel Profiles'!B119&lt;&gt;"",'[1]Panel Profiles'!B119,"")</f>
        <v>PR347-32</v>
      </c>
      <c r="B120" s="29">
        <f>IF('[1]Panel Profiles'!C119&lt;&gt;0,'[1]Panel Profiles'!C119-11,"")</f>
        <v>31.75</v>
      </c>
      <c r="C120" s="46">
        <f>IF(B120&lt;&gt;"",B120/25.4,"")</f>
        <v>1.25</v>
      </c>
      <c r="D120" s="30" t="str">
        <f>IF(B120&lt;&gt;"",VLOOKUP(B120/25.4,'[1]Compatibility Values'!$D$5:$E$85,2,TRUE),"")</f>
        <v>1 1/4</v>
      </c>
      <c r="E120"/>
      <c r="F120"/>
      <c r="G120"/>
    </row>
    <row r="121" spans="1:7" ht="15.75" customHeight="1" thickBot="1" x14ac:dyDescent="0.25">
      <c r="A121" s="45" t="str">
        <f>IF('[1]Panel Profiles'!B120&lt;&gt;"",'[1]Panel Profiles'!B120,"")</f>
        <v>PR347-38</v>
      </c>
      <c r="B121" s="29">
        <f>IF('[1]Panel Profiles'!C120&lt;&gt;0,'[1]Panel Profiles'!C120-11,"")</f>
        <v>38.1</v>
      </c>
      <c r="C121" s="46">
        <f>IF(B121&lt;&gt;"",B121/25.4,"")</f>
        <v>1.5000000000000002</v>
      </c>
      <c r="D121" s="30" t="str">
        <f>IF(B121&lt;&gt;"",VLOOKUP(B121/25.4,'[1]Compatibility Values'!$D$5:$E$85,2,TRUE),"")</f>
        <v>1 1/2</v>
      </c>
      <c r="E121"/>
      <c r="F121"/>
      <c r="G121"/>
    </row>
    <row r="122" spans="1:7" ht="15.75" customHeight="1" thickBot="1" x14ac:dyDescent="0.25">
      <c r="A122" s="45" t="str">
        <f>IF('[1]Panel Profiles'!B121&lt;&gt;"",'[1]Panel Profiles'!B121,"")</f>
        <v>PR347-51</v>
      </c>
      <c r="B122" s="29">
        <f>IF('[1]Panel Profiles'!C121&lt;&gt;0,'[1]Panel Profiles'!C121-11,"")</f>
        <v>50.8</v>
      </c>
      <c r="C122" s="46">
        <f>IF(B122&lt;&gt;"",B122/25.4,"")</f>
        <v>2</v>
      </c>
      <c r="D122" s="30" t="str">
        <f>IF(B122&lt;&gt;"",VLOOKUP(B122/25.4,'[1]Compatibility Values'!$D$5:$E$85,2,TRUE),"")</f>
        <v>2</v>
      </c>
      <c r="E122"/>
      <c r="F122"/>
      <c r="G122"/>
    </row>
    <row r="123" spans="1:7" ht="15.75" customHeight="1" x14ac:dyDescent="0.2">
      <c r="A123" s="45" t="str">
        <f>IF('[1]Panel Profiles'!B122&lt;&gt;"",'[1]Panel Profiles'!B122,"")</f>
        <v/>
      </c>
      <c r="B123" s="29" t="str">
        <f>IF('[1]Panel Profiles'!C122&lt;&gt;0,'[1]Panel Profiles'!C122-11,"")</f>
        <v/>
      </c>
      <c r="C123" s="46" t="str">
        <f>IF(B123&lt;&gt;"",B123/25.4,"")</f>
        <v/>
      </c>
      <c r="D123" s="30" t="str">
        <f>IF(B123&lt;&gt;"",VLOOKUP(B123/25.4,'[1]Compatibility Values'!$D$5:$E$85,2,TRUE),"")</f>
        <v/>
      </c>
      <c r="E123"/>
      <c r="F123"/>
      <c r="G123"/>
    </row>
  </sheetData>
  <sheetProtection selectLockedCells="1"/>
  <mergeCells count="2">
    <mergeCell ref="A1:D1"/>
    <mergeCell ref="B2:D2"/>
  </mergeCells>
  <phoneticPr fontId="1" type="noConversion"/>
  <pageMargins left="0.75" right="0" top="0.5" bottom="0" header="0" footer="0"/>
  <pageSetup scale="7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26"/>
  <sheetViews>
    <sheetView workbookViewId="0">
      <pane xSplit="1" ySplit="2" topLeftCell="B3" activePane="bottomRight" state="frozen"/>
      <selection activeCell="B3" sqref="B3"/>
      <selection pane="topRight" activeCell="B3" sqref="B3"/>
      <selection pane="bottomLeft" activeCell="B3" sqref="B3"/>
      <selection pane="bottomRight" activeCell="C3" sqref="C3"/>
    </sheetView>
  </sheetViews>
  <sheetFormatPr defaultRowHeight="15.75" customHeight="1" x14ac:dyDescent="0.2"/>
  <cols>
    <col min="1" max="1" width="13.7109375" style="3" customWidth="1"/>
    <col min="2" max="3" width="20.7109375" style="3" customWidth="1"/>
    <col min="4" max="4" width="30.7109375" customWidth="1"/>
  </cols>
  <sheetData>
    <row r="1" spans="1:4" ht="20.100000000000001" customHeight="1" thickBot="1" x14ac:dyDescent="0.3">
      <c r="A1" s="272" t="s">
        <v>19</v>
      </c>
      <c r="B1" s="272"/>
      <c r="C1" s="272"/>
      <c r="D1" s="98"/>
    </row>
    <row r="2" spans="1:4" s="9" customFormat="1" ht="35.1" customHeight="1" thickBot="1" x14ac:dyDescent="0.3">
      <c r="A2" s="4" t="s">
        <v>14</v>
      </c>
      <c r="B2" s="17" t="s">
        <v>17</v>
      </c>
      <c r="C2" s="89" t="s">
        <v>18</v>
      </c>
      <c r="D2" s="91"/>
    </row>
    <row r="3" spans="1:4" ht="15.75" customHeight="1" thickBot="1" x14ac:dyDescent="0.25">
      <c r="A3" s="62" t="str">
        <f>'[1]Panel Profiles'!$G3</f>
        <v>PR24-05</v>
      </c>
      <c r="B3" s="63">
        <f>'[1]Panel Profiles'!$H3</f>
        <v>5.3635999999999999</v>
      </c>
      <c r="C3" s="64">
        <f>B3/25.4</f>
        <v>0.21116535433070868</v>
      </c>
      <c r="D3" s="96"/>
    </row>
    <row r="4" spans="1:4" ht="15.75" customHeight="1" thickBot="1" x14ac:dyDescent="0.25">
      <c r="A4" s="62" t="str">
        <f>'[1]Panel Profiles'!$G4</f>
        <v>PR40</v>
      </c>
      <c r="B4" s="63">
        <f>'[1]Panel Profiles'!$H4</f>
        <v>25.4</v>
      </c>
      <c r="C4" s="64">
        <f t="shared" ref="C4:C20" si="0">B4/25.4</f>
        <v>1</v>
      </c>
      <c r="D4" s="97"/>
    </row>
    <row r="5" spans="1:4" ht="15.75" customHeight="1" thickBot="1" x14ac:dyDescent="0.25">
      <c r="A5" s="62" t="str">
        <f>'[1]Panel Profiles'!$G5</f>
        <v>PR41</v>
      </c>
      <c r="B5" s="63">
        <f>'[1]Panel Profiles'!$H5</f>
        <v>25.4</v>
      </c>
      <c r="C5" s="64">
        <f t="shared" si="0"/>
        <v>1</v>
      </c>
      <c r="D5" s="97"/>
    </row>
    <row r="6" spans="1:4" ht="15.75" customHeight="1" thickBot="1" x14ac:dyDescent="0.25">
      <c r="A6" s="62" t="str">
        <f>'[1]Panel Profiles'!$G6</f>
        <v>PR90-19</v>
      </c>
      <c r="B6" s="63">
        <f>'[1]Panel Profiles'!$H6</f>
        <v>18.838999999999999</v>
      </c>
      <c r="C6" s="64">
        <f t="shared" si="0"/>
        <v>0.74169291338582677</v>
      </c>
      <c r="D6" s="96"/>
    </row>
    <row r="7" spans="1:4" ht="15.75" customHeight="1" thickBot="1" x14ac:dyDescent="0.25">
      <c r="A7" s="62" t="str">
        <f>'[1]Panel Profiles'!$G7</f>
        <v>PR91-18</v>
      </c>
      <c r="B7" s="63">
        <f>'[1]Panel Profiles'!$H7</f>
        <v>17.636374870000001</v>
      </c>
      <c r="C7" s="64">
        <f t="shared" si="0"/>
        <v>0.69434546732283475</v>
      </c>
      <c r="D7" s="97"/>
    </row>
    <row r="8" spans="1:4" ht="15.75" customHeight="1" thickBot="1" x14ac:dyDescent="0.25">
      <c r="A8" s="62" t="str">
        <f>'[1]Panel Profiles'!$G8</f>
        <v>PR93-18</v>
      </c>
      <c r="B8" s="63">
        <f>'[1]Panel Profiles'!$H8</f>
        <v>17.87143528</v>
      </c>
      <c r="C8" s="64">
        <f t="shared" si="0"/>
        <v>0.70359981417322837</v>
      </c>
      <c r="D8" s="96"/>
    </row>
    <row r="9" spans="1:4" ht="15.75" customHeight="1" thickBot="1" x14ac:dyDescent="0.25">
      <c r="A9" s="62" t="str">
        <f>'[1]Panel Profiles'!$G9</f>
        <v>PR94-17</v>
      </c>
      <c r="B9" s="63">
        <f>'[1]Panel Profiles'!$H9</f>
        <v>17.303108049999999</v>
      </c>
      <c r="C9" s="64">
        <f t="shared" si="0"/>
        <v>0.68122472637795273</v>
      </c>
      <c r="D9" s="96"/>
    </row>
    <row r="10" spans="1:4" ht="15.75" customHeight="1" thickBot="1" x14ac:dyDescent="0.25">
      <c r="A10" s="62" t="str">
        <f>'[1]Panel Profiles'!$G10</f>
        <v>PR95-19</v>
      </c>
      <c r="B10" s="63">
        <f>'[1]Panel Profiles'!$H10</f>
        <v>18.456066079999999</v>
      </c>
      <c r="C10" s="64">
        <f t="shared" si="0"/>
        <v>0.72661677480314957</v>
      </c>
      <c r="D10" s="96"/>
    </row>
    <row r="11" spans="1:4" ht="15.75" customHeight="1" thickBot="1" x14ac:dyDescent="0.25">
      <c r="A11" s="62" t="str">
        <f>'[1]Panel Profiles'!$G13</f>
        <v>PR96-18</v>
      </c>
      <c r="B11" s="63">
        <f>'[1]Panel Profiles'!$H13</f>
        <v>17.831250000000001</v>
      </c>
      <c r="C11" s="64">
        <f t="shared" si="0"/>
        <v>0.7020177165354331</v>
      </c>
      <c r="D11" s="97"/>
    </row>
    <row r="12" spans="1:4" ht="15.75" customHeight="1" thickBot="1" x14ac:dyDescent="0.25">
      <c r="A12" s="62" t="e">
        <f>'[1]Panel Profiles'!#REF!</f>
        <v>#REF!</v>
      </c>
      <c r="B12" s="63" t="e">
        <f>'[1]Panel Profiles'!#REF!</f>
        <v>#REF!</v>
      </c>
      <c r="C12" s="64" t="e">
        <f t="shared" si="0"/>
        <v>#REF!</v>
      </c>
      <c r="D12" s="96"/>
    </row>
    <row r="13" spans="1:4" ht="15.75" customHeight="1" thickBot="1" x14ac:dyDescent="0.25">
      <c r="A13" s="62" t="str">
        <f>'[1]Panel Profiles'!$G15</f>
        <v>PR98-15</v>
      </c>
      <c r="B13" s="63">
        <f>'[1]Panel Profiles'!$H15</f>
        <v>15.081</v>
      </c>
      <c r="C13" s="64">
        <f t="shared" si="0"/>
        <v>0.59374015748031495</v>
      </c>
      <c r="D13" s="96"/>
    </row>
    <row r="14" spans="1:4" ht="15.75" customHeight="1" thickBot="1" x14ac:dyDescent="0.25">
      <c r="A14" s="62" t="str">
        <f>'[1]Panel Profiles'!$G16</f>
        <v>PR99-26</v>
      </c>
      <c r="B14" s="63">
        <f>'[1]Panel Profiles'!$H16</f>
        <v>25.68835193</v>
      </c>
      <c r="C14" s="64">
        <f t="shared" si="0"/>
        <v>1.0113524381889765</v>
      </c>
      <c r="D14" s="97"/>
    </row>
    <row r="15" spans="1:4" ht="15.75" customHeight="1" thickBot="1" x14ac:dyDescent="0.25">
      <c r="A15" s="62" t="str">
        <f>'[1]Panel Profiles'!$G17</f>
        <v>PR107-19</v>
      </c>
      <c r="B15" s="63">
        <f>'[1]Panel Profiles'!$H17</f>
        <v>19.05</v>
      </c>
      <c r="C15" s="64">
        <f t="shared" si="0"/>
        <v>0.75000000000000011</v>
      </c>
      <c r="D15" s="97"/>
    </row>
    <row r="16" spans="1:4" ht="15.75" customHeight="1" thickBot="1" x14ac:dyDescent="0.25">
      <c r="A16" s="62" t="str">
        <f>'[1]Panel Profiles'!$G18</f>
        <v>PR109-17</v>
      </c>
      <c r="B16" s="63">
        <f>'[1]Panel Profiles'!$H18</f>
        <v>16.5</v>
      </c>
      <c r="C16" s="64">
        <f t="shared" si="0"/>
        <v>0.64960629921259849</v>
      </c>
      <c r="D16" s="97"/>
    </row>
    <row r="17" spans="1:4" ht="15.75" customHeight="1" thickBot="1" x14ac:dyDescent="0.25">
      <c r="A17" s="62" t="str">
        <f>'[1]Panel Profiles'!$G19</f>
        <v>PR109-25</v>
      </c>
      <c r="B17" s="63">
        <f>'[1]Panel Profiles'!$H19</f>
        <v>25.4</v>
      </c>
      <c r="C17" s="64">
        <f t="shared" si="0"/>
        <v>1</v>
      </c>
      <c r="D17" s="97"/>
    </row>
    <row r="18" spans="1:4" ht="15.75" customHeight="1" thickBot="1" x14ac:dyDescent="0.25">
      <c r="A18" s="62" t="str">
        <f>'[1]Panel Profiles'!$G21</f>
        <v>PR110-32</v>
      </c>
      <c r="B18" s="63">
        <f>'[1]Panel Profiles'!$H21</f>
        <v>32</v>
      </c>
      <c r="C18" s="64">
        <f t="shared" si="0"/>
        <v>1.2598425196850394</v>
      </c>
      <c r="D18" s="96"/>
    </row>
    <row r="19" spans="1:4" ht="15.75" customHeight="1" thickBot="1" x14ac:dyDescent="0.25">
      <c r="A19" s="62" t="str">
        <f>'[1]Panel Profiles'!$G22</f>
        <v>PR204-25</v>
      </c>
      <c r="B19" s="63">
        <f>'[1]Panel Profiles'!$H22</f>
        <v>25</v>
      </c>
      <c r="C19" s="64">
        <f t="shared" si="0"/>
        <v>0.98425196850393704</v>
      </c>
      <c r="D19" s="96"/>
    </row>
    <row r="20" spans="1:4" ht="15.75" customHeight="1" thickBot="1" x14ac:dyDescent="0.25">
      <c r="A20" s="62" t="str">
        <f>'[1]Panel Profiles'!$G23</f>
        <v>PR210-13</v>
      </c>
      <c r="B20" s="63">
        <f>'[1]Panel Profiles'!$H23</f>
        <v>13</v>
      </c>
      <c r="C20" s="64">
        <f t="shared" si="0"/>
        <v>0.51181102362204722</v>
      </c>
      <c r="D20" s="97"/>
    </row>
    <row r="21" spans="1:4" ht="15.75" customHeight="1" x14ac:dyDescent="0.2">
      <c r="A21" s="62" t="str">
        <f>'[1]Panel Profiles'!$G24</f>
        <v>PR210-26</v>
      </c>
      <c r="B21" s="63">
        <f>'[1]Panel Profiles'!$H24</f>
        <v>26</v>
      </c>
      <c r="C21" s="64">
        <f>B21/25.4</f>
        <v>1.0236220472440944</v>
      </c>
      <c r="D21" s="96"/>
    </row>
    <row r="24" spans="1:4" ht="15.75" customHeight="1" x14ac:dyDescent="0.25">
      <c r="A24" s="271"/>
      <c r="B24" s="271"/>
      <c r="C24" s="271"/>
      <c r="D24" s="271"/>
    </row>
    <row r="25" spans="1:4" ht="15.75" customHeight="1" x14ac:dyDescent="0.25">
      <c r="A25" s="90"/>
      <c r="B25" s="91"/>
      <c r="C25" s="91"/>
      <c r="D25" s="91"/>
    </row>
    <row r="26" spans="1:4" ht="15.75" customHeight="1" x14ac:dyDescent="0.2">
      <c r="A26" s="92"/>
      <c r="B26" s="93"/>
      <c r="C26" s="94"/>
      <c r="D26" s="95"/>
    </row>
  </sheetData>
  <sheetProtection selectLockedCells="1"/>
  <mergeCells count="2">
    <mergeCell ref="A24:D24"/>
    <mergeCell ref="A1:C1"/>
  </mergeCells>
  <phoneticPr fontId="1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2:E118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G24" sqref="G24:G25"/>
    </sheetView>
  </sheetViews>
  <sheetFormatPr defaultRowHeight="15.75" customHeight="1" x14ac:dyDescent="0.2"/>
  <cols>
    <col min="1" max="2" width="21.7109375" style="3" customWidth="1"/>
    <col min="3" max="5" width="15.7109375" customWidth="1"/>
  </cols>
  <sheetData>
    <row r="2" spans="1:5" s="1" customFormat="1" ht="20.100000000000001" customHeight="1" thickBot="1" x14ac:dyDescent="0.3">
      <c r="A2" s="261" t="s">
        <v>76</v>
      </c>
      <c r="B2" s="261"/>
      <c r="C2" s="261"/>
      <c r="D2" s="261"/>
      <c r="E2" s="261"/>
    </row>
    <row r="3" spans="1:5" s="2" customFormat="1" ht="35.1" customHeight="1" thickTop="1" thickBot="1" x14ac:dyDescent="0.3">
      <c r="A3" s="277" t="s">
        <v>15</v>
      </c>
      <c r="B3" s="278"/>
      <c r="C3" s="279" t="s">
        <v>82</v>
      </c>
      <c r="D3" s="280"/>
      <c r="E3" s="281"/>
    </row>
    <row r="4" spans="1:5" ht="35.1" customHeight="1" thickBot="1" x14ac:dyDescent="0.25">
      <c r="A4" s="145" t="s">
        <v>2</v>
      </c>
      <c r="B4" s="155" t="s">
        <v>3</v>
      </c>
      <c r="C4" s="149" t="s">
        <v>72</v>
      </c>
      <c r="D4" s="146" t="s">
        <v>73</v>
      </c>
      <c r="E4" s="147" t="s">
        <v>74</v>
      </c>
    </row>
    <row r="5" spans="1:5" ht="18" customHeight="1" thickTop="1" x14ac:dyDescent="0.2">
      <c r="A5" s="132" t="str">
        <f>IF('[1]Panel Profiles'!J3&lt;&gt;"",'[1]Panel Profiles'!J3,"")</f>
        <v>OWPR300-19 RB</v>
      </c>
      <c r="B5" s="156" t="str">
        <f>IF('[1]Panel Profiles'!K3&lt;&gt;"",'[1]Panel Profiles'!K3,"")</f>
        <v>OWPR500-22 RB</v>
      </c>
      <c r="C5" s="158">
        <f>IF('[1]Panel Profiles'!L3&lt;&gt;0,'[1]Panel Profiles'!L3-11,"")</f>
        <v>21.631999999999998</v>
      </c>
      <c r="D5" s="133">
        <f>C5/25.4</f>
        <v>0.85165354330708654</v>
      </c>
      <c r="E5" s="134" t="str">
        <f>IF(C5&lt;&gt;"",VLOOKUP(C5/25.4,'[1]Compatibility Values'!$D$5:$E$85,2,TRUE),"")</f>
        <v>27/32</v>
      </c>
    </row>
    <row r="6" spans="1:5" ht="18" customHeight="1" x14ac:dyDescent="0.2">
      <c r="A6" s="120" t="str">
        <f>IF('[1]Panel Profiles'!J4&lt;&gt;"",'[1]Panel Profiles'!J4,"")</f>
        <v>OWPR300-25 RB</v>
      </c>
      <c r="B6" s="157" t="str">
        <f>IF('[1]Panel Profiles'!K4&lt;&gt;"",'[1]Panel Profiles'!K4,"")</f>
        <v>OWPR500-29 RB</v>
      </c>
      <c r="C6" s="139">
        <f>IF('[1]Panel Profiles'!L4&lt;&gt;0,'[1]Panel Profiles'!L4-11,"")</f>
        <v>28.837000000000003</v>
      </c>
      <c r="D6" s="121">
        <f t="shared" ref="D6:D49" si="0">C6/25.4</f>
        <v>1.1353149606299215</v>
      </c>
      <c r="E6" s="122" t="str">
        <f>IF(C6&lt;&gt;"",VLOOKUP(C6/25.4,'[1]Compatibility Values'!$D$5:$E$85,2,TRUE),"")</f>
        <v>1 1/8</v>
      </c>
    </row>
    <row r="7" spans="1:5" ht="18" customHeight="1" x14ac:dyDescent="0.2">
      <c r="A7" s="120" t="str">
        <f>IF('[1]Panel Profiles'!J5&lt;&gt;"",'[1]Panel Profiles'!J5,"")</f>
        <v>OWPR300-32 RB</v>
      </c>
      <c r="B7" s="157" t="str">
        <f>IF('[1]Panel Profiles'!K5&lt;&gt;"",'[1]Panel Profiles'!K5,"")</f>
        <v>OWPR500-35 RB</v>
      </c>
      <c r="C7" s="139">
        <f>IF('[1]Panel Profiles'!L5&lt;&gt;0,'[1]Panel Profiles'!L5-11,"")</f>
        <v>35.186999999999998</v>
      </c>
      <c r="D7" s="121">
        <f t="shared" si="0"/>
        <v>1.3853149606299213</v>
      </c>
      <c r="E7" s="122" t="str">
        <f>IF(C7&lt;&gt;"",VLOOKUP(C7/25.4,'[1]Compatibility Values'!$D$5:$E$85,2,TRUE),"")</f>
        <v>1 3/8</v>
      </c>
    </row>
    <row r="8" spans="1:5" ht="18" customHeight="1" x14ac:dyDescent="0.2">
      <c r="A8" s="120" t="str">
        <f>IF('[1]Panel Profiles'!J6&lt;&gt;"",'[1]Panel Profiles'!J6,"")</f>
        <v/>
      </c>
      <c r="B8" s="157" t="str">
        <f>IF('[1]Panel Profiles'!K6&lt;&gt;"",'[1]Panel Profiles'!K6,"")</f>
        <v>OWPR500-42 RB</v>
      </c>
      <c r="C8" s="139">
        <f>IF('[1]Panel Profiles'!L6&lt;&gt;0,'[1]Panel Profiles'!L6-11,"")</f>
        <v>41.536999999999999</v>
      </c>
      <c r="D8" s="121">
        <f t="shared" si="0"/>
        <v>1.6353149606299213</v>
      </c>
      <c r="E8" s="122" t="str">
        <f>IF(C8&lt;&gt;"",VLOOKUP(C8/25.4,'[1]Compatibility Values'!$D$5:$E$85,2,TRUE),"")</f>
        <v>1 5/8</v>
      </c>
    </row>
    <row r="9" spans="1:5" ht="18" customHeight="1" x14ac:dyDescent="0.2">
      <c r="A9" s="124" t="str">
        <f>IF('[1]Panel Profiles'!J7&lt;&gt;"",'[1]Panel Profiles'!J7,"")</f>
        <v>OWPR301-06 RB</v>
      </c>
      <c r="B9" s="202" t="str">
        <f>IF('[1]Panel Profiles'!K7&lt;&gt;"",'[1]Panel Profiles'!K7,"")</f>
        <v>OWPR501-06 RB</v>
      </c>
      <c r="C9" s="140">
        <f>IF('[1]Panel Profiles'!L7&lt;&gt;0,'[1]Panel Profiles'!L7-11,"")</f>
        <v>6.3500000000000014</v>
      </c>
      <c r="D9" s="125">
        <f t="shared" si="0"/>
        <v>0.25000000000000006</v>
      </c>
      <c r="E9" s="126" t="str">
        <f>IF(C9&lt;&gt;"",VLOOKUP(C9/25.4,'[1]Compatibility Values'!$D$5:$E$85,2,TRUE),"")</f>
        <v>1/4</v>
      </c>
    </row>
    <row r="10" spans="1:5" ht="18" customHeight="1" x14ac:dyDescent="0.2">
      <c r="A10" s="124" t="str">
        <f>IF('[1]Panel Profiles'!J8&lt;&gt;"",'[1]Panel Profiles'!J8,"")</f>
        <v>OWPR301-13 RB</v>
      </c>
      <c r="B10" s="202" t="str">
        <f>IF('[1]Panel Profiles'!K8&lt;&gt;"",'[1]Panel Profiles'!K8,"")</f>
        <v>OWPR501-13 RB</v>
      </c>
      <c r="C10" s="140">
        <f>IF('[1]Panel Profiles'!L8&lt;&gt;0,'[1]Panel Profiles'!L8-11,"")</f>
        <v>12.983000000000001</v>
      </c>
      <c r="D10" s="125">
        <f t="shared" si="0"/>
        <v>0.5111417322834646</v>
      </c>
      <c r="E10" s="126" t="str">
        <f>IF(C10&lt;&gt;"",VLOOKUP(C10/25.4,'[1]Compatibility Values'!$D$5:$E$85,2,TRUE),"")</f>
        <v>1/2</v>
      </c>
    </row>
    <row r="11" spans="1:5" ht="18" customHeight="1" x14ac:dyDescent="0.2">
      <c r="A11" s="124" t="str">
        <f>IF('[1]Panel Profiles'!J9&lt;&gt;"",'[1]Panel Profiles'!J9,"")</f>
        <v>OWPR301-19 RB</v>
      </c>
      <c r="B11" s="202" t="str">
        <f>IF('[1]Panel Profiles'!K9&lt;&gt;"",'[1]Panel Profiles'!K9,"")</f>
        <v>OWPR501-19 RB</v>
      </c>
      <c r="C11" s="140">
        <f>IF('[1]Panel Profiles'!L9&lt;&gt;0,'[1]Panel Profiles'!L9-11,"")</f>
        <v>19.332999999999998</v>
      </c>
      <c r="D11" s="125">
        <f t="shared" si="0"/>
        <v>0.7611417322834646</v>
      </c>
      <c r="E11" s="126" t="str">
        <f>IF(C11&lt;&gt;"",VLOOKUP(C11/25.4,'[1]Compatibility Values'!$D$5:$E$85,2,TRUE),"")</f>
        <v>3/4</v>
      </c>
    </row>
    <row r="12" spans="1:5" ht="18" customHeight="1" x14ac:dyDescent="0.2">
      <c r="A12" s="124" t="str">
        <f>IF('[1]Panel Profiles'!J10&lt;&gt;"",'[1]Panel Profiles'!J10,"")</f>
        <v>OWPR301-25 RB</v>
      </c>
      <c r="B12" s="202" t="str">
        <f>IF('[1]Panel Profiles'!K10&lt;&gt;"",'[1]Panel Profiles'!K10,"")</f>
        <v>OWPR501-25 RB</v>
      </c>
      <c r="C12" s="140">
        <f>IF('[1]Panel Profiles'!L10&lt;&gt;0,'[1]Panel Profiles'!L10-11,"")</f>
        <v>25.683</v>
      </c>
      <c r="D12" s="125">
        <f t="shared" si="0"/>
        <v>1.0111417322834646</v>
      </c>
      <c r="E12" s="126" t="str">
        <f>IF(C12&lt;&gt;"",VLOOKUP(C12/25.4,'[1]Compatibility Values'!$D$5:$E$85,2,TRUE),"")</f>
        <v>1</v>
      </c>
    </row>
    <row r="13" spans="1:5" ht="18" customHeight="1" x14ac:dyDescent="0.2">
      <c r="A13" s="124" t="str">
        <f>IF('[1]Panel Profiles'!J11&lt;&gt;"",'[1]Panel Profiles'!J11,"")</f>
        <v>OWPR301-32 RB</v>
      </c>
      <c r="B13" s="202" t="str">
        <f>IF('[1]Panel Profiles'!K11&lt;&gt;"",'[1]Panel Profiles'!K11,"")</f>
        <v>OWPR501-32 RB</v>
      </c>
      <c r="C13" s="140">
        <f>IF('[1]Panel Profiles'!L11&lt;&gt;0,'[1]Panel Profiles'!L11-11,"")</f>
        <v>32.033000000000001</v>
      </c>
      <c r="D13" s="125">
        <f t="shared" si="0"/>
        <v>1.2611417322834646</v>
      </c>
      <c r="E13" s="126" t="str">
        <f>IF(C13&lt;&gt;"",VLOOKUP(C13/25.4,'[1]Compatibility Values'!$D$5:$E$85,2,TRUE),"")</f>
        <v>1 1/4</v>
      </c>
    </row>
    <row r="14" spans="1:5" ht="18" customHeight="1" x14ac:dyDescent="0.2">
      <c r="A14" s="120" t="str">
        <f>IF('[1]Panel Profiles'!J12&lt;&gt;"",'[1]Panel Profiles'!J12,"")</f>
        <v/>
      </c>
      <c r="B14" s="157" t="str">
        <f>IF('[1]Panel Profiles'!K12&lt;&gt;"",'[1]Panel Profiles'!K12,"")</f>
        <v>OWPR502-25 RB</v>
      </c>
      <c r="C14" s="139">
        <f>IF('[1]Panel Profiles'!L12&lt;&gt;0,'[1]Panel Profiles'!L12-11,"")</f>
        <v>25.401000000000003</v>
      </c>
      <c r="D14" s="121">
        <f t="shared" si="0"/>
        <v>1.0000393700787404</v>
      </c>
      <c r="E14" s="122" t="str">
        <f>IF(C14&lt;&gt;"",VLOOKUP(C14/25.4,'[1]Compatibility Values'!$D$5:$E$85,2,TRUE),"")</f>
        <v>1</v>
      </c>
    </row>
    <row r="15" spans="1:5" ht="18" customHeight="1" x14ac:dyDescent="0.2">
      <c r="A15" s="120" t="str">
        <f>IF('[1]Panel Profiles'!J13&lt;&gt;"",'[1]Panel Profiles'!J13,"")</f>
        <v/>
      </c>
      <c r="B15" s="157" t="str">
        <f>IF('[1]Panel Profiles'!K13&lt;&gt;"",'[1]Panel Profiles'!K13,"")</f>
        <v>OWPR502-32 RB</v>
      </c>
      <c r="C15" s="139">
        <f>IF('[1]Panel Profiles'!L13&lt;&gt;0,'[1]Panel Profiles'!L13-11,"")</f>
        <v>31.750999999999998</v>
      </c>
      <c r="D15" s="121">
        <f t="shared" si="0"/>
        <v>1.2500393700787402</v>
      </c>
      <c r="E15" s="122" t="str">
        <f>IF(C15&lt;&gt;"",VLOOKUP(C15/25.4,'[1]Compatibility Values'!$D$5:$E$85,2,TRUE),"")</f>
        <v>1 1/4</v>
      </c>
    </row>
    <row r="16" spans="1:5" ht="18" customHeight="1" x14ac:dyDescent="0.2">
      <c r="A16" s="120" t="str">
        <f>IF('[1]Panel Profiles'!J14&lt;&gt;"",'[1]Panel Profiles'!J14,"")</f>
        <v/>
      </c>
      <c r="B16" s="157" t="str">
        <f>IF('[1]Panel Profiles'!K14&lt;&gt;"",'[1]Panel Profiles'!K14,"")</f>
        <v>OWPR502-38 RB</v>
      </c>
      <c r="C16" s="139">
        <f>IF('[1]Panel Profiles'!L14&lt;&gt;0,'[1]Panel Profiles'!L14-11,"")</f>
        <v>38.1</v>
      </c>
      <c r="D16" s="121">
        <f t="shared" si="0"/>
        <v>1.5000000000000002</v>
      </c>
      <c r="E16" s="122" t="str">
        <f>IF(C16&lt;&gt;"",VLOOKUP(C16/25.4,'[1]Compatibility Values'!$D$5:$E$85,2,TRUE),"")</f>
        <v>1 1/2</v>
      </c>
    </row>
    <row r="17" spans="1:5" ht="18" customHeight="1" x14ac:dyDescent="0.2">
      <c r="A17" s="120" t="str">
        <f>IF('[1]Panel Profiles'!J15&lt;&gt;"",'[1]Panel Profiles'!J15,"")</f>
        <v/>
      </c>
      <c r="B17" s="157" t="str">
        <f>IF('[1]Panel Profiles'!K15&lt;&gt;"",'[1]Panel Profiles'!K15,"")</f>
        <v>OWPR502-44 RB</v>
      </c>
      <c r="C17" s="139">
        <f>IF('[1]Panel Profiles'!L15&lt;&gt;0,'[1]Panel Profiles'!L15-11,"")</f>
        <v>44.45</v>
      </c>
      <c r="D17" s="121">
        <f t="shared" si="0"/>
        <v>1.7500000000000002</v>
      </c>
      <c r="E17" s="122" t="str">
        <f>IF(C17&lt;&gt;"",VLOOKUP(C17/25.4,'[1]Compatibility Values'!$D$5:$E$85,2,TRUE),"")</f>
        <v>1 3/4</v>
      </c>
    </row>
    <row r="18" spans="1:5" ht="18" customHeight="1" x14ac:dyDescent="0.2">
      <c r="A18" s="124" t="str">
        <f>IF('[1]Panel Profiles'!J16&lt;&gt;"",'[1]Panel Profiles'!J16,"")</f>
        <v>OWPR303-25 RB</v>
      </c>
      <c r="B18" s="202" t="str">
        <f>IF('[1]Panel Profiles'!K16&lt;&gt;"",'[1]Panel Profiles'!K16,"")</f>
        <v>OWPR503-25 RB</v>
      </c>
      <c r="C18" s="140">
        <f>IF('[1]Panel Profiles'!L16&lt;&gt;0,'[1]Panel Profiles'!L16-11,"")</f>
        <v>25.4</v>
      </c>
      <c r="D18" s="125">
        <f t="shared" si="0"/>
        <v>1</v>
      </c>
      <c r="E18" s="126" t="str">
        <f>IF(C18&lt;&gt;"",VLOOKUP(C18/25.4,'[1]Compatibility Values'!$D$5:$E$85,2,TRUE),"")</f>
        <v>1</v>
      </c>
    </row>
    <row r="19" spans="1:5" ht="18" customHeight="1" x14ac:dyDescent="0.2">
      <c r="A19" s="124" t="str">
        <f>IF('[1]Panel Profiles'!J17&lt;&gt;"",'[1]Panel Profiles'!J17,"")</f>
        <v>OWPR303-32 RB</v>
      </c>
      <c r="B19" s="202" t="str">
        <f>IF('[1]Panel Profiles'!K17&lt;&gt;"",'[1]Panel Profiles'!K17,"")</f>
        <v>OWPR503-32 RB</v>
      </c>
      <c r="C19" s="140">
        <f>IF('[1]Panel Profiles'!L17&lt;&gt;0,'[1]Panel Profiles'!L17-11,"")</f>
        <v>31.75</v>
      </c>
      <c r="D19" s="125">
        <f t="shared" si="0"/>
        <v>1.25</v>
      </c>
      <c r="E19" s="126" t="str">
        <f>IF(C19&lt;&gt;"",VLOOKUP(C19/25.4,'[1]Compatibility Values'!$D$5:$E$85,2,TRUE),"")</f>
        <v>1 1/4</v>
      </c>
    </row>
    <row r="20" spans="1:5" ht="18" customHeight="1" x14ac:dyDescent="0.2">
      <c r="A20" s="124" t="str">
        <f>IF('[1]Panel Profiles'!J18&lt;&gt;"",'[1]Panel Profiles'!J18,"")</f>
        <v>OWPR303-38 RB</v>
      </c>
      <c r="B20" s="202" t="str">
        <f>IF('[1]Panel Profiles'!K18&lt;&gt;"",'[1]Panel Profiles'!K18,"")</f>
        <v>OWPR503-38 RB</v>
      </c>
      <c r="C20" s="140">
        <f>IF('[1]Panel Profiles'!L18&lt;&gt;0,'[1]Panel Profiles'!L18-11,"")</f>
        <v>38.1</v>
      </c>
      <c r="D20" s="125">
        <f t="shared" si="0"/>
        <v>1.5000000000000002</v>
      </c>
      <c r="E20" s="126" t="str">
        <f>IF(C20&lt;&gt;"",VLOOKUP(C20/25.4,'[1]Compatibility Values'!$D$5:$E$85,2,TRUE),"")</f>
        <v>1 1/2</v>
      </c>
    </row>
    <row r="21" spans="1:5" ht="18" customHeight="1" x14ac:dyDescent="0.2">
      <c r="A21" s="120" t="str">
        <f>IF('[1]Panel Profiles'!J19&lt;&gt;"",'[1]Panel Profiles'!J19,"")</f>
        <v/>
      </c>
      <c r="B21" s="157" t="str">
        <f>IF('[1]Panel Profiles'!K19&lt;&gt;"",'[1]Panel Profiles'!K19,"")</f>
        <v>OWPR504-25 RB</v>
      </c>
      <c r="C21" s="139">
        <f>IF('[1]Panel Profiles'!L19&lt;&gt;0,'[1]Panel Profiles'!L19-11,"")</f>
        <v>25.4</v>
      </c>
      <c r="D21" s="121">
        <f t="shared" si="0"/>
        <v>1</v>
      </c>
      <c r="E21" s="122" t="str">
        <f>IF(C21&lt;&gt;"",VLOOKUP(C21/25.4,'[1]Compatibility Values'!$D$5:$E$85,2,TRUE),"")</f>
        <v>1</v>
      </c>
    </row>
    <row r="22" spans="1:5" ht="18" customHeight="1" x14ac:dyDescent="0.2">
      <c r="A22" s="120" t="str">
        <f>IF('[1]Panel Profiles'!J20&lt;&gt;"",'[1]Panel Profiles'!J20,"")</f>
        <v>OWPR400-32 RB</v>
      </c>
      <c r="B22" s="157" t="str">
        <f>IF('[1]Panel Profiles'!K20&lt;&gt;"",'[1]Panel Profiles'!K20,"")</f>
        <v>OWPR504-32 RB</v>
      </c>
      <c r="C22" s="139">
        <f>IF('[1]Panel Profiles'!L20&lt;&gt;0,'[1]Panel Profiles'!L20-11,"")</f>
        <v>31.768999999999998</v>
      </c>
      <c r="D22" s="121">
        <f t="shared" si="0"/>
        <v>1.2507480314960631</v>
      </c>
      <c r="E22" s="122" t="str">
        <f>IF(C22&lt;&gt;"",VLOOKUP(C22/25.4,'[1]Compatibility Values'!$D$5:$E$85,2,TRUE),"")</f>
        <v>1 1/4</v>
      </c>
    </row>
    <row r="23" spans="1:5" ht="18" customHeight="1" x14ac:dyDescent="0.2">
      <c r="A23" s="120" t="str">
        <f>IF('[1]Panel Profiles'!J21&lt;&gt;"",'[1]Panel Profiles'!J21,"")</f>
        <v>OWPR400-38 RB</v>
      </c>
      <c r="B23" s="157" t="str">
        <f>IF('[1]Panel Profiles'!K21&lt;&gt;"",'[1]Panel Profiles'!K21,"")</f>
        <v>OWPR504-38 RB</v>
      </c>
      <c r="C23" s="139">
        <f>IF('[1]Panel Profiles'!L21&lt;&gt;0,'[1]Panel Profiles'!L21-11,"")</f>
        <v>38.1</v>
      </c>
      <c r="D23" s="121">
        <f t="shared" si="0"/>
        <v>1.5000000000000002</v>
      </c>
      <c r="E23" s="122" t="str">
        <f>IF(C23&lt;&gt;"",VLOOKUP(C23/25.4,'[1]Compatibility Values'!$D$5:$E$85,2,TRUE),"")</f>
        <v>1 1/2</v>
      </c>
    </row>
    <row r="24" spans="1:5" ht="18" customHeight="1" x14ac:dyDescent="0.2">
      <c r="A24" s="120" t="str">
        <f>IF('[1]Panel Profiles'!J22&lt;&gt;"",'[1]Panel Profiles'!J22,"")</f>
        <v/>
      </c>
      <c r="B24" s="157" t="str">
        <f>IF('[1]Panel Profiles'!K22&lt;&gt;"",'[1]Panel Profiles'!K22,"")</f>
        <v>OWPR504-51 RB</v>
      </c>
      <c r="C24" s="139">
        <f>IF('[1]Panel Profiles'!L22&lt;&gt;0,'[1]Panel Profiles'!L22-11,"")</f>
        <v>50.802</v>
      </c>
      <c r="D24" s="121">
        <f t="shared" si="0"/>
        <v>2.0000787401574804</v>
      </c>
      <c r="E24" s="122" t="str">
        <f>IF(C24&lt;&gt;"",VLOOKUP(C24/25.4,'[1]Compatibility Values'!$D$5:$E$85,2,TRUE),"")</f>
        <v>2</v>
      </c>
    </row>
    <row r="25" spans="1:5" ht="18" customHeight="1" x14ac:dyDescent="0.2">
      <c r="A25" s="124" t="str">
        <f>IF('[1]Panel Profiles'!J23&lt;&gt;"",'[1]Panel Profiles'!J23,"")</f>
        <v/>
      </c>
      <c r="B25" s="202" t="str">
        <f>IF('[1]Panel Profiles'!K23&lt;&gt;"",'[1]Panel Profiles'!K23,"")</f>
        <v>OWPR506-20 RB</v>
      </c>
      <c r="C25" s="140">
        <f>IF('[1]Panel Profiles'!L23&lt;&gt;0,'[1]Panel Profiles'!L23-11,"")</f>
        <v>20.010999999999999</v>
      </c>
      <c r="D25" s="125">
        <f t="shared" si="0"/>
        <v>0.7878346456692914</v>
      </c>
      <c r="E25" s="126" t="str">
        <f>IF(C25&lt;&gt;"",VLOOKUP(C25/25.4,'[1]Compatibility Values'!$D$5:$E$85,2,TRUE),"")</f>
        <v>25/32</v>
      </c>
    </row>
    <row r="26" spans="1:5" ht="18" customHeight="1" x14ac:dyDescent="0.2">
      <c r="A26" s="124" t="str">
        <f>IF('[1]Panel Profiles'!J24&lt;&gt;"",'[1]Panel Profiles'!J24,"")</f>
        <v/>
      </c>
      <c r="B26" s="202" t="str">
        <f>IF('[1]Panel Profiles'!K24&lt;&gt;"",'[1]Panel Profiles'!K24,"")</f>
        <v>OWPR506-26 RB</v>
      </c>
      <c r="C26" s="140">
        <f>IF('[1]Panel Profiles'!L24&lt;&gt;0,'[1]Panel Profiles'!L24-11,"")</f>
        <v>26.438000000000002</v>
      </c>
      <c r="D26" s="125">
        <f t="shared" si="0"/>
        <v>1.0408661417322835</v>
      </c>
      <c r="E26" s="126" t="str">
        <f>IF(C26&lt;&gt;"",VLOOKUP(C26/25.4,'[1]Compatibility Values'!$D$5:$E$85,2,TRUE),"")</f>
        <v>1 1/32</v>
      </c>
    </row>
    <row r="27" spans="1:5" ht="18" customHeight="1" x14ac:dyDescent="0.2">
      <c r="A27" s="124" t="str">
        <f>IF('[1]Panel Profiles'!J25&lt;&gt;"",'[1]Panel Profiles'!J25,"")</f>
        <v/>
      </c>
      <c r="B27" s="202" t="str">
        <f>IF('[1]Panel Profiles'!K25&lt;&gt;"",'[1]Panel Profiles'!K25,"")</f>
        <v>OWPR506-33 RB</v>
      </c>
      <c r="C27" s="140">
        <f>IF('[1]Panel Profiles'!L25&lt;&gt;0,'[1]Panel Profiles'!L25-11,"")</f>
        <v>32.787999999999997</v>
      </c>
      <c r="D27" s="125">
        <f t="shared" si="0"/>
        <v>1.2908661417322833</v>
      </c>
      <c r="E27" s="126" t="str">
        <f>IF(C27&lt;&gt;"",VLOOKUP(C27/25.4,'[1]Compatibility Values'!$D$5:$E$85,2,TRUE),"")</f>
        <v>1 9/32</v>
      </c>
    </row>
    <row r="28" spans="1:5" ht="18" customHeight="1" x14ac:dyDescent="0.2">
      <c r="A28" s="120" t="str">
        <f>IF('[1]Panel Profiles'!J26&lt;&gt;"",'[1]Panel Profiles'!J26,"")</f>
        <v>OWPR308-03 RB</v>
      </c>
      <c r="B28" s="157" t="str">
        <f>IF('[1]Panel Profiles'!K26&lt;&gt;"",'[1]Panel Profiles'!K26,"")</f>
        <v>OWPR508-03 RB</v>
      </c>
      <c r="C28" s="139">
        <f>IF('[1]Panel Profiles'!L26&lt;&gt;0,'[1]Panel Profiles'!L26-11,"")</f>
        <v>3.1750000000000007</v>
      </c>
      <c r="D28" s="121">
        <f t="shared" si="0"/>
        <v>0.12500000000000003</v>
      </c>
      <c r="E28" s="122" t="str">
        <f>IF(C28&lt;&gt;"",VLOOKUP(C28/25.4,'[1]Compatibility Values'!$D$5:$E$85,2,TRUE),"")</f>
        <v>1/8</v>
      </c>
    </row>
    <row r="29" spans="1:5" ht="18" customHeight="1" x14ac:dyDescent="0.2">
      <c r="A29" s="120" t="str">
        <f>IF('[1]Panel Profiles'!J27&lt;&gt;"",'[1]Panel Profiles'!J27,"")</f>
        <v>OWPR308-05 RB</v>
      </c>
      <c r="B29" s="157" t="str">
        <f>IF('[1]Panel Profiles'!K27&lt;&gt;"",'[1]Panel Profiles'!K27,"")</f>
        <v>OWPR508-05 RB</v>
      </c>
      <c r="C29" s="139">
        <f>IF('[1]Panel Profiles'!L27&lt;&gt;0,'[1]Panel Profiles'!L27-11,"")</f>
        <v>4.7620000000000005</v>
      </c>
      <c r="D29" s="121">
        <f t="shared" si="0"/>
        <v>0.18748031496062995</v>
      </c>
      <c r="E29" s="122" t="str">
        <f>IF(C29&lt;&gt;"",VLOOKUP(C29/25.4,'[1]Compatibility Values'!$D$5:$E$85,2,TRUE),"")</f>
        <v>5/32</v>
      </c>
    </row>
    <row r="30" spans="1:5" ht="18" customHeight="1" x14ac:dyDescent="0.2">
      <c r="A30" s="120" t="str">
        <f>IF('[1]Panel Profiles'!J28&lt;&gt;"",'[1]Panel Profiles'!J28,"")</f>
        <v>OWPR308-06 RB</v>
      </c>
      <c r="B30" s="157" t="str">
        <f>IF('[1]Panel Profiles'!K28&lt;&gt;"",'[1]Panel Profiles'!K28,"")</f>
        <v>OWPR508-06 RB</v>
      </c>
      <c r="C30" s="139">
        <f>IF('[1]Panel Profiles'!L28&lt;&gt;0,'[1]Panel Profiles'!L28-11,"")</f>
        <v>6.3500000000000014</v>
      </c>
      <c r="D30" s="121">
        <f t="shared" si="0"/>
        <v>0.25000000000000006</v>
      </c>
      <c r="E30" s="122" t="str">
        <f>IF(C30&lt;&gt;"",VLOOKUP(C30/25.4,'[1]Compatibility Values'!$D$5:$E$85,2,TRUE),"")</f>
        <v>1/4</v>
      </c>
    </row>
    <row r="31" spans="1:5" ht="18" customHeight="1" x14ac:dyDescent="0.2">
      <c r="A31" s="120" t="str">
        <f>IF('[1]Panel Profiles'!J29&lt;&gt;"",'[1]Panel Profiles'!J29,"")</f>
        <v>OWPR308-13 RB</v>
      </c>
      <c r="B31" s="157" t="str">
        <f>IF('[1]Panel Profiles'!K29&lt;&gt;"",'[1]Panel Profiles'!K29,"")</f>
        <v>OWPR508-13 RB</v>
      </c>
      <c r="C31" s="139">
        <f>IF('[1]Panel Profiles'!L29&lt;&gt;0,'[1]Panel Profiles'!L29-11,"")</f>
        <v>12.7</v>
      </c>
      <c r="D31" s="121">
        <f t="shared" si="0"/>
        <v>0.5</v>
      </c>
      <c r="E31" s="122" t="str">
        <f>IF(C31&lt;&gt;"",VLOOKUP(C31/25.4,'[1]Compatibility Values'!$D$5:$E$85,2,TRUE),"")</f>
        <v>1/2</v>
      </c>
    </row>
    <row r="32" spans="1:5" ht="18" customHeight="1" x14ac:dyDescent="0.2">
      <c r="A32" s="120" t="str">
        <f>IF('[1]Panel Profiles'!J30&lt;&gt;"",'[1]Panel Profiles'!J30,"")</f>
        <v>OWPR308-19 RB</v>
      </c>
      <c r="B32" s="157" t="str">
        <f>IF('[1]Panel Profiles'!K30&lt;&gt;"",'[1]Panel Profiles'!K30,"")</f>
        <v>OWPR508-19 RB</v>
      </c>
      <c r="C32" s="139">
        <f>IF('[1]Panel Profiles'!L30&lt;&gt;0,'[1]Panel Profiles'!L30-11,"")</f>
        <v>19.332999999999998</v>
      </c>
      <c r="D32" s="121">
        <f t="shared" si="0"/>
        <v>0.7611417322834646</v>
      </c>
      <c r="E32" s="122" t="str">
        <f>IF(C32&lt;&gt;"",VLOOKUP(C32/25.4,'[1]Compatibility Values'!$D$5:$E$85,2,TRUE),"")</f>
        <v>3/4</v>
      </c>
    </row>
    <row r="33" spans="1:5" ht="18" customHeight="1" x14ac:dyDescent="0.2">
      <c r="A33" s="120" t="str">
        <f>IF('[1]Panel Profiles'!J31&lt;&gt;"",'[1]Panel Profiles'!J31,"")</f>
        <v>OWPR308-25 RB</v>
      </c>
      <c r="B33" s="157" t="str">
        <f>IF('[1]Panel Profiles'!K31&lt;&gt;"",'[1]Panel Profiles'!K31,"")</f>
        <v>OWPR508-25 RB</v>
      </c>
      <c r="C33" s="139">
        <f>IF('[1]Panel Profiles'!L31&lt;&gt;0,'[1]Panel Profiles'!L31-11,"")</f>
        <v>25.4</v>
      </c>
      <c r="D33" s="121">
        <f t="shared" si="0"/>
        <v>1</v>
      </c>
      <c r="E33" s="122" t="str">
        <f>IF(C33&lt;&gt;"",VLOOKUP(C33/25.4,'[1]Compatibility Values'!$D$5:$E$85,2,TRUE),"")</f>
        <v>1</v>
      </c>
    </row>
    <row r="34" spans="1:5" ht="18" customHeight="1" x14ac:dyDescent="0.2">
      <c r="A34" s="120" t="str">
        <f>IF('[1]Panel Profiles'!J32&lt;&gt;"",'[1]Panel Profiles'!J32,"")</f>
        <v>OWPR308-32 RB</v>
      </c>
      <c r="B34" s="157" t="str">
        <f>IF('[1]Panel Profiles'!K32&lt;&gt;"",'[1]Panel Profiles'!K32,"")</f>
        <v>OWPR508-32 RB</v>
      </c>
      <c r="C34" s="139">
        <f>IF('[1]Panel Profiles'!L32&lt;&gt;0,'[1]Panel Profiles'!L32-11,"")</f>
        <v>32.033000000000001</v>
      </c>
      <c r="D34" s="121">
        <f t="shared" si="0"/>
        <v>1.2611417322834646</v>
      </c>
      <c r="E34" s="122" t="str">
        <f>IF(C34&lt;&gt;"",VLOOKUP(C34/25.4,'[1]Compatibility Values'!$D$5:$E$85,2,TRUE),"")</f>
        <v>1 1/4</v>
      </c>
    </row>
    <row r="35" spans="1:5" ht="18" customHeight="1" x14ac:dyDescent="0.2">
      <c r="A35" s="124" t="str">
        <f>IF('[1]Panel Profiles'!J33&lt;&gt;"",'[1]Panel Profiles'!J33,"")</f>
        <v/>
      </c>
      <c r="B35" s="202" t="str">
        <f>IF('[1]Panel Profiles'!K33&lt;&gt;"",'[1]Panel Profiles'!K33,"")</f>
        <v>OWPR510-26 RB</v>
      </c>
      <c r="C35" s="140">
        <f>IF('[1]Panel Profiles'!L33&lt;&gt;0,'[1]Panel Profiles'!L33-11,"")</f>
        <v>26.438000000000002</v>
      </c>
      <c r="D35" s="125">
        <f t="shared" si="0"/>
        <v>1.0408661417322835</v>
      </c>
      <c r="E35" s="126" t="str">
        <f>IF(C35&lt;&gt;"",VLOOKUP(C35/25.4,'[1]Compatibility Values'!$D$5:$E$85,2,TRUE),"")</f>
        <v>1 1/32</v>
      </c>
    </row>
    <row r="36" spans="1:5" ht="18" customHeight="1" x14ac:dyDescent="0.2">
      <c r="A36" s="124" t="str">
        <f>IF('[1]Panel Profiles'!J34&lt;&gt;"",'[1]Panel Profiles'!J34,"")</f>
        <v/>
      </c>
      <c r="B36" s="202" t="str">
        <f>IF('[1]Panel Profiles'!K34&lt;&gt;"",'[1]Panel Profiles'!K34,"")</f>
        <v>OWPR510-33 RB</v>
      </c>
      <c r="C36" s="140">
        <f>IF('[1]Panel Profiles'!L34&lt;&gt;0,'[1]Panel Profiles'!L34-11,"")</f>
        <v>32.787999999999997</v>
      </c>
      <c r="D36" s="125">
        <f t="shared" si="0"/>
        <v>1.2908661417322833</v>
      </c>
      <c r="E36" s="126" t="str">
        <f>IF(C36&lt;&gt;"",VLOOKUP(C36/25.4,'[1]Compatibility Values'!$D$5:$E$85,2,TRUE),"")</f>
        <v>1 9/32</v>
      </c>
    </row>
    <row r="37" spans="1:5" ht="18" customHeight="1" x14ac:dyDescent="0.2">
      <c r="A37" s="120" t="str">
        <f>IF('[1]Panel Profiles'!J35&lt;&gt;"",'[1]Panel Profiles'!J35,"")</f>
        <v/>
      </c>
      <c r="B37" s="157" t="str">
        <f>IF('[1]Panel Profiles'!K35&lt;&gt;"",'[1]Panel Profiles'!K35,"")</f>
        <v>OWPR512-32 RB</v>
      </c>
      <c r="C37" s="139">
        <f>IF('[1]Panel Profiles'!L35&lt;&gt;0,'[1]Panel Profiles'!L35-11,"")</f>
        <v>32.499000000000002</v>
      </c>
      <c r="D37" s="121">
        <f t="shared" si="0"/>
        <v>1.2794881889763781</v>
      </c>
      <c r="E37" s="122" t="str">
        <f>IF(C37&lt;&gt;"",VLOOKUP(C37/25.4,'[1]Compatibility Values'!$D$5:$E$85,2,TRUE),"")</f>
        <v>1 1/4</v>
      </c>
    </row>
    <row r="38" spans="1:5" ht="18" customHeight="1" x14ac:dyDescent="0.2">
      <c r="A38" s="124" t="str">
        <f>IF('[1]Panel Profiles'!J36&lt;&gt;"",'[1]Panel Profiles'!J36,"")</f>
        <v/>
      </c>
      <c r="B38" s="202" t="str">
        <f>IF('[1]Panel Profiles'!K36&lt;&gt;"",'[1]Panel Profiles'!K36,"")</f>
        <v>OWPR513-16 RB</v>
      </c>
      <c r="C38" s="140">
        <f>IF('[1]Panel Profiles'!L36&lt;&gt;0,'[1]Panel Profiles'!L36-11,"")</f>
        <v>16.039000000000001</v>
      </c>
      <c r="D38" s="125">
        <f t="shared" si="0"/>
        <v>0.63145669291338591</v>
      </c>
      <c r="E38" s="126" t="str">
        <f>IF(C38&lt;&gt;"",VLOOKUP(C38/25.4,'[1]Compatibility Values'!$D$5:$E$85,2,TRUE),"")</f>
        <v>5/8</v>
      </c>
    </row>
    <row r="39" spans="1:5" ht="18" customHeight="1" x14ac:dyDescent="0.2">
      <c r="A39" s="120" t="str">
        <f>IF('[1]Panel Profiles'!J37&lt;&gt;"",'[1]Panel Profiles'!J37,"")</f>
        <v>OWPR317-35 RB</v>
      </c>
      <c r="B39" s="157" t="str">
        <f>IF('[1]Panel Profiles'!K37&lt;&gt;"",'[1]Panel Profiles'!K37,"")</f>
        <v>OWPR517-35 RB</v>
      </c>
      <c r="C39" s="139">
        <f>IF('[1]Panel Profiles'!L37&lt;&gt;0,'[1]Panel Profiles'!L37-11,"")</f>
        <v>33.963999999999999</v>
      </c>
      <c r="D39" s="121">
        <f t="shared" si="0"/>
        <v>1.3371653543307087</v>
      </c>
      <c r="E39" s="122" t="str">
        <f>IF(C39&lt;&gt;"",VLOOKUP(C39/25.4,'[1]Compatibility Values'!$D$5:$E$85,2,TRUE),"")</f>
        <v>1 5/16</v>
      </c>
    </row>
    <row r="40" spans="1:5" ht="18" customHeight="1" x14ac:dyDescent="0.2">
      <c r="A40" s="120" t="str">
        <f>IF('[1]Panel Profiles'!J38&lt;&gt;"",'[1]Panel Profiles'!J38,"")</f>
        <v>OWPR317-38 RB</v>
      </c>
      <c r="B40" s="157" t="str">
        <f>IF('[1]Panel Profiles'!K38&lt;&gt;"",'[1]Panel Profiles'!K38,"")</f>
        <v>OWPR517-52 RB</v>
      </c>
      <c r="C40" s="139">
        <f>IF('[1]Panel Profiles'!L38&lt;&gt;0,'[1]Panel Profiles'!L38-11,"")</f>
        <v>51.503999999999998</v>
      </c>
      <c r="D40" s="121">
        <f t="shared" si="0"/>
        <v>2.0277165354330711</v>
      </c>
      <c r="E40" s="122" t="str">
        <f>IF(C40&lt;&gt;"",VLOOKUP(C40/25.4,'[1]Compatibility Values'!$D$5:$E$85,2,TRUE),"")</f>
        <v>2</v>
      </c>
    </row>
    <row r="41" spans="1:5" ht="18" customHeight="1" x14ac:dyDescent="0.2">
      <c r="A41" s="124" t="str">
        <f>IF('[1]Panel Profiles'!J39&lt;&gt;"",'[1]Panel Profiles'!J39,"")</f>
        <v/>
      </c>
      <c r="B41" s="202" t="str">
        <f>IF('[1]Panel Profiles'!K39&lt;&gt;"",'[1]Panel Profiles'!K39,"")</f>
        <v>OWPR522-25 RB</v>
      </c>
      <c r="C41" s="140">
        <f>IF('[1]Panel Profiles'!L39&lt;&gt;0,'[1]Panel Profiles'!L39-11,"")</f>
        <v>25.4</v>
      </c>
      <c r="D41" s="125">
        <f t="shared" si="0"/>
        <v>1</v>
      </c>
      <c r="E41" s="126" t="str">
        <f>IF(C41&lt;&gt;"",VLOOKUP(C41/25.4,'[1]Compatibility Values'!$D$5:$E$85,2,TRUE),"")</f>
        <v>1</v>
      </c>
    </row>
    <row r="42" spans="1:5" ht="18" customHeight="1" x14ac:dyDescent="0.2">
      <c r="A42" s="124" t="str">
        <f>IF('[1]Panel Profiles'!J40&lt;&gt;"",'[1]Panel Profiles'!J40,"")</f>
        <v/>
      </c>
      <c r="B42" s="202" t="str">
        <f>IF('[1]Panel Profiles'!K40&lt;&gt;"",'[1]Panel Profiles'!K40,"")</f>
        <v>OWPR522-38 RB</v>
      </c>
      <c r="C42" s="140">
        <f>IF('[1]Panel Profiles'!L40&lt;&gt;0,'[1]Panel Profiles'!L40-11,"")</f>
        <v>38.1</v>
      </c>
      <c r="D42" s="125">
        <f t="shared" si="0"/>
        <v>1.5000000000000002</v>
      </c>
      <c r="E42" s="126" t="str">
        <f>IF(C42&lt;&gt;"",VLOOKUP(C42/25.4,'[1]Compatibility Values'!$D$5:$E$85,2,TRUE),"")</f>
        <v>1 1/2</v>
      </c>
    </row>
    <row r="43" spans="1:5" ht="18" customHeight="1" x14ac:dyDescent="0.2">
      <c r="A43" s="120" t="str">
        <f>IF('[1]Panel Profiles'!J41&lt;&gt;"",'[1]Panel Profiles'!J41,"")</f>
        <v>OWPR326-19 RB</v>
      </c>
      <c r="B43" s="157" t="str">
        <f>IF('[1]Panel Profiles'!K41&lt;&gt;"",'[1]Panel Profiles'!K41,"")</f>
        <v>OWPR526-19 RB</v>
      </c>
      <c r="C43" s="139">
        <f>IF('[1]Panel Profiles'!L41&lt;&gt;0,'[1]Panel Profiles'!L41-11,"")</f>
        <v>19.05</v>
      </c>
      <c r="D43" s="121">
        <f t="shared" si="0"/>
        <v>0.75000000000000011</v>
      </c>
      <c r="E43" s="122" t="str">
        <f>IF(C43&lt;&gt;"",VLOOKUP(C43/25.4,'[1]Compatibility Values'!$D$5:$E$85,2,TRUE),"")</f>
        <v>3/4</v>
      </c>
    </row>
    <row r="44" spans="1:5" ht="18" customHeight="1" x14ac:dyDescent="0.2">
      <c r="A44" s="120" t="str">
        <f>IF('[1]Panel Profiles'!J42&lt;&gt;"",'[1]Panel Profiles'!J42,"")</f>
        <v>OWPR326-25 RB</v>
      </c>
      <c r="B44" s="157" t="str">
        <f>IF('[1]Panel Profiles'!K42&lt;&gt;"",'[1]Panel Profiles'!K42,"")</f>
        <v>OWPR526-25 RB</v>
      </c>
      <c r="C44" s="139">
        <f>IF('[1]Panel Profiles'!L42&lt;&gt;0,'[1]Panel Profiles'!L42-11,"")</f>
        <v>25.4</v>
      </c>
      <c r="D44" s="121">
        <f t="shared" si="0"/>
        <v>1</v>
      </c>
      <c r="E44" s="122" t="str">
        <f>IF(C44&lt;&gt;"",VLOOKUP(C44/25.4,'[1]Compatibility Values'!$D$5:$E$85,2,TRUE),"")</f>
        <v>1</v>
      </c>
    </row>
    <row r="45" spans="1:5" ht="18" customHeight="1" x14ac:dyDescent="0.2">
      <c r="A45" s="120" t="str">
        <f>IF('[1]Panel Profiles'!J43&lt;&gt;"",'[1]Panel Profiles'!J43,"")</f>
        <v>OWPR326-32 RB</v>
      </c>
      <c r="B45" s="157" t="str">
        <f>IF('[1]Panel Profiles'!K43&lt;&gt;"",'[1]Panel Profiles'!K43,"")</f>
        <v>OWPR526-32 RB</v>
      </c>
      <c r="C45" s="139">
        <f>IF('[1]Panel Profiles'!L43&lt;&gt;0,'[1]Panel Profiles'!L43-11,"")</f>
        <v>31.75</v>
      </c>
      <c r="D45" s="121">
        <f t="shared" si="0"/>
        <v>1.25</v>
      </c>
      <c r="E45" s="122" t="str">
        <f>IF(C45&lt;&gt;"",VLOOKUP(C45/25.4,'[1]Compatibility Values'!$D$5:$E$85,2,TRUE),"")</f>
        <v>1 1/4</v>
      </c>
    </row>
    <row r="46" spans="1:5" ht="18" customHeight="1" x14ac:dyDescent="0.2">
      <c r="A46" s="124" t="str">
        <f>IF('[1]Panel Profiles'!J44&lt;&gt;"",'[1]Panel Profiles'!J44,"")</f>
        <v/>
      </c>
      <c r="B46" s="202" t="str">
        <f>IF('[1]Panel Profiles'!K44&lt;&gt;"",'[1]Panel Profiles'!K44,"")</f>
        <v>OWPR527-32 RB</v>
      </c>
      <c r="C46" s="140">
        <f>IF('[1]Panel Profiles'!L44&lt;&gt;0,'[1]Panel Profiles'!L44-11,"")</f>
        <v>31.747</v>
      </c>
      <c r="D46" s="125">
        <f t="shared" si="0"/>
        <v>1.2498818897637796</v>
      </c>
      <c r="E46" s="126" t="str">
        <f>IF(C46&lt;&gt;"",VLOOKUP(C46/25.4,'[1]Compatibility Values'!$D$5:$E$85,2,TRUE),"")</f>
        <v>1 7/32</v>
      </c>
    </row>
    <row r="47" spans="1:5" ht="18" customHeight="1" x14ac:dyDescent="0.2">
      <c r="A47" s="273" t="str">
        <f>IF('[1]Panel Profiles'!K45&lt;&gt;"",'[1]Panel Profiles'!K45,"")</f>
        <v>RVSCP PR324 (25.4 S&amp;R)</v>
      </c>
      <c r="B47" s="274"/>
      <c r="C47" s="139">
        <f>IF('[1]Panel Profiles'!L45&lt;&gt;0,'[1]Panel Profiles'!L45,"")</f>
        <v>11.5</v>
      </c>
      <c r="D47" s="121">
        <f t="shared" si="0"/>
        <v>0.45275590551181105</v>
      </c>
      <c r="E47" s="122" t="str">
        <f>IF(C47&lt;&gt;"",VLOOKUP(C47/25.4,'[1]Compatibility Values'!$D$5:$E$85,2,TRUE),"")</f>
        <v>7/16</v>
      </c>
    </row>
    <row r="48" spans="1:5" ht="18" customHeight="1" x14ac:dyDescent="0.2">
      <c r="A48" s="273" t="str">
        <f>IF('[1]Panel Profiles'!K46&lt;&gt;"",'[1]Panel Profiles'!K46,"")</f>
        <v>RVSCP PR324 (28.6 S&amp;R)</v>
      </c>
      <c r="B48" s="274"/>
      <c r="C48" s="139">
        <f>IF('[1]Panel Profiles'!L46&lt;&gt;0,'[1]Panel Profiles'!L46,"")</f>
        <v>14.7</v>
      </c>
      <c r="D48" s="121">
        <f t="shared" si="0"/>
        <v>0.57874015748031493</v>
      </c>
      <c r="E48" s="122" t="str">
        <f>IF(C48&lt;&gt;"",VLOOKUP(C48/25.4,'[1]Compatibility Values'!$D$5:$E$85,2,TRUE),"")</f>
        <v>9/16</v>
      </c>
    </row>
    <row r="49" spans="1:5" ht="18" customHeight="1" thickBot="1" x14ac:dyDescent="0.25">
      <c r="A49" s="275" t="str">
        <f>IF('[1]Panel Profiles'!K47&lt;&gt;"",'[1]Panel Profiles'!K47,"")</f>
        <v>RVSCP PR324 (31.8 S&amp;R)</v>
      </c>
      <c r="B49" s="276"/>
      <c r="C49" s="141">
        <f>IF('[1]Panel Profiles'!L47&lt;&gt;0,'[1]Panel Profiles'!L47,"")</f>
        <v>17.899999999999999</v>
      </c>
      <c r="D49" s="130">
        <f t="shared" si="0"/>
        <v>0.70472440944881887</v>
      </c>
      <c r="E49" s="131" t="str">
        <f>IF(C49&lt;&gt;"",VLOOKUP(C49/25.4,'[1]Compatibility Values'!$D$5:$E$85,2,TRUE),"")</f>
        <v>11/16</v>
      </c>
    </row>
    <row r="50" spans="1:5" ht="15.75" customHeight="1" thickTop="1" x14ac:dyDescent="0.2">
      <c r="A50"/>
      <c r="B50"/>
    </row>
    <row r="51" spans="1:5" ht="15.75" customHeight="1" x14ac:dyDescent="0.2">
      <c r="A51"/>
      <c r="B51"/>
    </row>
    <row r="52" spans="1:5" ht="15.75" customHeight="1" x14ac:dyDescent="0.2">
      <c r="A52"/>
      <c r="B52"/>
    </row>
    <row r="53" spans="1:5" ht="15.75" customHeight="1" x14ac:dyDescent="0.2">
      <c r="A53"/>
      <c r="B53"/>
    </row>
    <row r="54" spans="1:5" ht="15.75" customHeight="1" x14ac:dyDescent="0.2">
      <c r="A54"/>
      <c r="B54"/>
    </row>
    <row r="55" spans="1:5" ht="15.75" customHeight="1" x14ac:dyDescent="0.2">
      <c r="A55"/>
      <c r="B55"/>
    </row>
    <row r="56" spans="1:5" ht="15.75" customHeight="1" x14ac:dyDescent="0.2">
      <c r="A56"/>
      <c r="B56"/>
    </row>
    <row r="57" spans="1:5" ht="15.75" customHeight="1" x14ac:dyDescent="0.2">
      <c r="A57"/>
      <c r="B57"/>
    </row>
    <row r="58" spans="1:5" ht="15.75" customHeight="1" x14ac:dyDescent="0.2">
      <c r="A58"/>
      <c r="B58"/>
    </row>
    <row r="59" spans="1:5" ht="15.75" customHeight="1" x14ac:dyDescent="0.2">
      <c r="A59"/>
      <c r="B59"/>
    </row>
    <row r="60" spans="1:5" ht="15.75" customHeight="1" x14ac:dyDescent="0.2">
      <c r="A60"/>
      <c r="B60"/>
    </row>
    <row r="61" spans="1:5" ht="15.75" customHeight="1" x14ac:dyDescent="0.2">
      <c r="A61"/>
      <c r="B61"/>
    </row>
    <row r="62" spans="1:5" ht="15.75" customHeight="1" x14ac:dyDescent="0.2">
      <c r="A62"/>
      <c r="B62"/>
    </row>
    <row r="63" spans="1:5" ht="15.75" customHeight="1" x14ac:dyDescent="0.2">
      <c r="A63"/>
      <c r="B63"/>
    </row>
    <row r="64" spans="1:5" ht="15.75" customHeight="1" x14ac:dyDescent="0.2">
      <c r="A64"/>
      <c r="B64"/>
    </row>
    <row r="65" spans="1:2" ht="15.75" customHeight="1" x14ac:dyDescent="0.2">
      <c r="A65"/>
      <c r="B65"/>
    </row>
    <row r="66" spans="1:2" ht="15.75" customHeight="1" x14ac:dyDescent="0.2">
      <c r="A66"/>
      <c r="B66"/>
    </row>
    <row r="67" spans="1:2" ht="15.75" customHeight="1" x14ac:dyDescent="0.2">
      <c r="A67"/>
      <c r="B67"/>
    </row>
    <row r="68" spans="1:2" ht="15.75" customHeight="1" x14ac:dyDescent="0.2">
      <c r="A68"/>
      <c r="B68"/>
    </row>
    <row r="69" spans="1:2" ht="15.75" customHeight="1" x14ac:dyDescent="0.2">
      <c r="A69"/>
      <c r="B69"/>
    </row>
    <row r="70" spans="1:2" ht="15.75" customHeight="1" x14ac:dyDescent="0.2">
      <c r="A70"/>
      <c r="B70"/>
    </row>
    <row r="71" spans="1:2" ht="15.75" customHeight="1" x14ac:dyDescent="0.2">
      <c r="A71"/>
      <c r="B71"/>
    </row>
    <row r="72" spans="1:2" ht="15.75" customHeight="1" x14ac:dyDescent="0.2">
      <c r="A72"/>
      <c r="B72"/>
    </row>
    <row r="73" spans="1:2" ht="15.75" customHeight="1" x14ac:dyDescent="0.2">
      <c r="A73"/>
      <c r="B73"/>
    </row>
    <row r="74" spans="1:2" ht="15.75" customHeight="1" x14ac:dyDescent="0.2">
      <c r="A74"/>
      <c r="B74"/>
    </row>
    <row r="75" spans="1:2" ht="15.75" customHeight="1" x14ac:dyDescent="0.2">
      <c r="A75"/>
      <c r="B75"/>
    </row>
    <row r="76" spans="1:2" ht="15.75" customHeight="1" x14ac:dyDescent="0.2">
      <c r="A76"/>
      <c r="B76"/>
    </row>
    <row r="77" spans="1:2" ht="15.75" customHeight="1" x14ac:dyDescent="0.2">
      <c r="A77"/>
      <c r="B77"/>
    </row>
    <row r="78" spans="1:2" ht="15.75" customHeight="1" x14ac:dyDescent="0.2">
      <c r="A78"/>
      <c r="B78"/>
    </row>
    <row r="79" spans="1:2" ht="15.75" customHeight="1" x14ac:dyDescent="0.2">
      <c r="A79"/>
      <c r="B79"/>
    </row>
    <row r="80" spans="1:2" ht="15.75" customHeight="1" x14ac:dyDescent="0.2">
      <c r="A80"/>
      <c r="B80"/>
    </row>
    <row r="81" spans="1:2" ht="15.75" customHeight="1" x14ac:dyDescent="0.2">
      <c r="A81"/>
      <c r="B81"/>
    </row>
    <row r="82" spans="1:2" ht="15.75" customHeight="1" x14ac:dyDescent="0.2">
      <c r="A82"/>
      <c r="B82"/>
    </row>
    <row r="83" spans="1:2" ht="15.75" customHeight="1" x14ac:dyDescent="0.2">
      <c r="A83"/>
      <c r="B83"/>
    </row>
    <row r="84" spans="1:2" ht="15.75" customHeight="1" x14ac:dyDescent="0.2">
      <c r="A84"/>
      <c r="B84"/>
    </row>
    <row r="85" spans="1:2" ht="15.75" customHeight="1" x14ac:dyDescent="0.2">
      <c r="A85"/>
      <c r="B85"/>
    </row>
    <row r="86" spans="1:2" ht="15.75" customHeight="1" x14ac:dyDescent="0.2">
      <c r="A86"/>
      <c r="B86"/>
    </row>
    <row r="87" spans="1:2" ht="15.75" customHeight="1" x14ac:dyDescent="0.2">
      <c r="A87"/>
      <c r="B87"/>
    </row>
    <row r="88" spans="1:2" ht="15.75" customHeight="1" x14ac:dyDescent="0.2">
      <c r="A88"/>
      <c r="B88"/>
    </row>
    <row r="89" spans="1:2" ht="15.75" customHeight="1" x14ac:dyDescent="0.2">
      <c r="A89"/>
      <c r="B89"/>
    </row>
    <row r="90" spans="1:2" ht="15.75" customHeight="1" x14ac:dyDescent="0.2">
      <c r="A90"/>
      <c r="B90"/>
    </row>
    <row r="91" spans="1:2" ht="15.75" customHeight="1" x14ac:dyDescent="0.2">
      <c r="A91"/>
      <c r="B91"/>
    </row>
    <row r="92" spans="1:2" ht="15.75" customHeight="1" x14ac:dyDescent="0.2">
      <c r="A92"/>
      <c r="B92"/>
    </row>
    <row r="93" spans="1:2" ht="15.75" customHeight="1" x14ac:dyDescent="0.2">
      <c r="A93"/>
      <c r="B93"/>
    </row>
    <row r="94" spans="1:2" ht="15.75" customHeight="1" x14ac:dyDescent="0.2">
      <c r="A94"/>
      <c r="B94"/>
    </row>
    <row r="95" spans="1:2" ht="15.75" customHeight="1" x14ac:dyDescent="0.2">
      <c r="A95"/>
      <c r="B95"/>
    </row>
    <row r="96" spans="1:2" ht="15.75" customHeight="1" x14ac:dyDescent="0.2">
      <c r="A96"/>
      <c r="B96"/>
    </row>
    <row r="97" spans="1:2" ht="15.75" customHeight="1" x14ac:dyDescent="0.2">
      <c r="A97"/>
      <c r="B97"/>
    </row>
    <row r="98" spans="1:2" ht="15.75" customHeight="1" x14ac:dyDescent="0.2">
      <c r="A98"/>
      <c r="B98"/>
    </row>
    <row r="99" spans="1:2" ht="15.75" customHeight="1" x14ac:dyDescent="0.2">
      <c r="A99"/>
      <c r="B99"/>
    </row>
    <row r="100" spans="1:2" ht="15.75" customHeight="1" x14ac:dyDescent="0.2">
      <c r="A100"/>
      <c r="B100"/>
    </row>
    <row r="101" spans="1:2" ht="15.75" customHeight="1" x14ac:dyDescent="0.2">
      <c r="A101"/>
      <c r="B101"/>
    </row>
    <row r="102" spans="1:2" ht="15.75" customHeight="1" x14ac:dyDescent="0.2">
      <c r="A102"/>
      <c r="B102"/>
    </row>
    <row r="103" spans="1:2" ht="15.75" customHeight="1" x14ac:dyDescent="0.2">
      <c r="A103"/>
      <c r="B103"/>
    </row>
    <row r="104" spans="1:2" ht="15.75" customHeight="1" x14ac:dyDescent="0.2">
      <c r="A104"/>
      <c r="B104"/>
    </row>
    <row r="105" spans="1:2" ht="15.75" customHeight="1" x14ac:dyDescent="0.2">
      <c r="A105"/>
      <c r="B105"/>
    </row>
    <row r="106" spans="1:2" ht="15.75" customHeight="1" x14ac:dyDescent="0.2">
      <c r="A106"/>
      <c r="B106"/>
    </row>
    <row r="107" spans="1:2" ht="15.75" customHeight="1" x14ac:dyDescent="0.2">
      <c r="A107"/>
      <c r="B107"/>
    </row>
    <row r="108" spans="1:2" ht="15.75" customHeight="1" x14ac:dyDescent="0.2">
      <c r="A108"/>
      <c r="B108"/>
    </row>
    <row r="109" spans="1:2" ht="15.75" customHeight="1" x14ac:dyDescent="0.2">
      <c r="A109"/>
      <c r="B109"/>
    </row>
    <row r="110" spans="1:2" ht="15.75" customHeight="1" x14ac:dyDescent="0.2">
      <c r="A110"/>
      <c r="B110"/>
    </row>
    <row r="111" spans="1:2" ht="15.75" customHeight="1" x14ac:dyDescent="0.2">
      <c r="A111"/>
      <c r="B111"/>
    </row>
    <row r="112" spans="1:2" ht="15.75" customHeight="1" x14ac:dyDescent="0.2">
      <c r="A112"/>
      <c r="B112"/>
    </row>
    <row r="113" spans="1:2" ht="15.75" customHeight="1" x14ac:dyDescent="0.2">
      <c r="A113"/>
      <c r="B113"/>
    </row>
    <row r="114" spans="1:2" ht="15.75" customHeight="1" x14ac:dyDescent="0.2">
      <c r="A114"/>
      <c r="B114"/>
    </row>
    <row r="115" spans="1:2" ht="15.75" customHeight="1" x14ac:dyDescent="0.2">
      <c r="A115"/>
      <c r="B115"/>
    </row>
    <row r="116" spans="1:2" ht="15.75" customHeight="1" x14ac:dyDescent="0.2">
      <c r="A116"/>
      <c r="B116"/>
    </row>
    <row r="117" spans="1:2" ht="15.75" customHeight="1" x14ac:dyDescent="0.2">
      <c r="A117"/>
      <c r="B117"/>
    </row>
    <row r="118" spans="1:2" ht="15.75" customHeight="1" x14ac:dyDescent="0.2">
      <c r="A118"/>
      <c r="B118"/>
    </row>
  </sheetData>
  <sheetProtection selectLockedCells="1"/>
  <mergeCells count="6">
    <mergeCell ref="A47:B47"/>
    <mergeCell ref="A48:B48"/>
    <mergeCell ref="A49:B49"/>
    <mergeCell ref="A2:E2"/>
    <mergeCell ref="A3:B3"/>
    <mergeCell ref="C3:E3"/>
  </mergeCells>
  <pageMargins left="0.75" right="0" top="0.5" bottom="0" header="0" footer="0"/>
  <pageSetup scale="7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H41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" sqref="A2:A3"/>
    </sheetView>
  </sheetViews>
  <sheetFormatPr defaultRowHeight="12.75" x14ac:dyDescent="0.2"/>
  <cols>
    <col min="1" max="1" width="16.140625" customWidth="1"/>
    <col min="2" max="4" width="17.7109375" customWidth="1"/>
  </cols>
  <sheetData>
    <row r="1" spans="1:8" ht="24.95" customHeight="1" thickBot="1" x14ac:dyDescent="0.25">
      <c r="A1" s="287" t="s">
        <v>70</v>
      </c>
      <c r="B1" s="287"/>
      <c r="C1" s="287"/>
      <c r="D1" s="287"/>
    </row>
    <row r="2" spans="1:8" ht="21" customHeight="1" thickTop="1" x14ac:dyDescent="0.2">
      <c r="A2" s="282" t="s">
        <v>14</v>
      </c>
      <c r="B2" s="284" t="s">
        <v>71</v>
      </c>
      <c r="C2" s="285"/>
      <c r="D2" s="286"/>
    </row>
    <row r="3" spans="1:8" ht="21" customHeight="1" thickBot="1" x14ac:dyDescent="0.25">
      <c r="A3" s="283"/>
      <c r="B3" s="99" t="s">
        <v>72</v>
      </c>
      <c r="C3" s="105" t="s">
        <v>73</v>
      </c>
      <c r="D3" s="100" t="s">
        <v>74</v>
      </c>
    </row>
    <row r="4" spans="1:8" ht="18" customHeight="1" thickTop="1" x14ac:dyDescent="0.2">
      <c r="A4" s="213" t="str">
        <f>'[1]Panel Profiles'!$G3</f>
        <v>PR24-05</v>
      </c>
      <c r="B4" s="214">
        <f>'[1]Panel Profiles'!$H3</f>
        <v>5.3635999999999999</v>
      </c>
      <c r="C4" s="215">
        <f t="shared" ref="C4:C28" si="0">B4/25.4</f>
        <v>0.21116535433070868</v>
      </c>
      <c r="D4" s="216" t="s">
        <v>38</v>
      </c>
      <c r="H4" s="106"/>
    </row>
    <row r="5" spans="1:8" ht="18" customHeight="1" x14ac:dyDescent="0.2">
      <c r="A5" s="101" t="str">
        <f>'[1]Panel Profiles'!$G4</f>
        <v>PR40</v>
      </c>
      <c r="B5" s="103">
        <f>'[1]Panel Profiles'!$H4</f>
        <v>25.4</v>
      </c>
      <c r="C5" s="104">
        <f t="shared" si="0"/>
        <v>1</v>
      </c>
      <c r="D5" s="108">
        <v>1</v>
      </c>
    </row>
    <row r="6" spans="1:8" ht="18" customHeight="1" x14ac:dyDescent="0.2">
      <c r="A6" s="207" t="str">
        <f>'[1]Panel Profiles'!$G5</f>
        <v>PR41</v>
      </c>
      <c r="B6" s="208">
        <f>'[1]Panel Profiles'!$H5</f>
        <v>25.4</v>
      </c>
      <c r="C6" s="209">
        <f t="shared" si="0"/>
        <v>1</v>
      </c>
      <c r="D6" s="211">
        <v>1</v>
      </c>
    </row>
    <row r="7" spans="1:8" ht="18" customHeight="1" x14ac:dyDescent="0.2">
      <c r="A7" s="101" t="str">
        <f>'[1]Panel Profiles'!$G6</f>
        <v>PR90-19</v>
      </c>
      <c r="B7" s="103">
        <f>'[1]Panel Profiles'!$H6</f>
        <v>18.838999999999999</v>
      </c>
      <c r="C7" s="104">
        <f t="shared" si="0"/>
        <v>0.74169291338582677</v>
      </c>
      <c r="D7" s="109" t="s">
        <v>62</v>
      </c>
    </row>
    <row r="8" spans="1:8" ht="18" customHeight="1" x14ac:dyDescent="0.2">
      <c r="A8" s="207" t="str">
        <f>'[1]Panel Profiles'!$G7</f>
        <v>PR91-18</v>
      </c>
      <c r="B8" s="208">
        <f>'[1]Panel Profiles'!$H7</f>
        <v>17.636374870000001</v>
      </c>
      <c r="C8" s="209">
        <f t="shared" si="0"/>
        <v>0.69434546732283475</v>
      </c>
      <c r="D8" s="210" t="str">
        <f>VLOOKUP(C8,'[1]Compatibility Values'!$D$5:$E$85,2,TRUE)</f>
        <v>11/16</v>
      </c>
    </row>
    <row r="9" spans="1:8" ht="18" customHeight="1" x14ac:dyDescent="0.2">
      <c r="A9" s="101" t="str">
        <f>'[1]Panel Profiles'!$G8</f>
        <v>PR93-18</v>
      </c>
      <c r="B9" s="103">
        <f>'[1]Panel Profiles'!$H8</f>
        <v>17.87143528</v>
      </c>
      <c r="C9" s="104">
        <f t="shared" si="0"/>
        <v>0.70359981417322837</v>
      </c>
      <c r="D9" s="111" t="s">
        <v>35</v>
      </c>
    </row>
    <row r="10" spans="1:8" ht="18" customHeight="1" x14ac:dyDescent="0.2">
      <c r="A10" s="207" t="str">
        <f>'[1]Panel Profiles'!$G9</f>
        <v>PR94-17</v>
      </c>
      <c r="B10" s="208">
        <f>'[1]Panel Profiles'!$H9</f>
        <v>17.303108049999999</v>
      </c>
      <c r="C10" s="209">
        <f t="shared" si="0"/>
        <v>0.68122472637795273</v>
      </c>
      <c r="D10" s="212" t="s">
        <v>48</v>
      </c>
    </row>
    <row r="11" spans="1:8" ht="18" customHeight="1" x14ac:dyDescent="0.2">
      <c r="A11" s="101" t="str">
        <f>'[1]Panel Profiles'!$G10</f>
        <v>PR95-19</v>
      </c>
      <c r="B11" s="103">
        <f>'[1]Panel Profiles'!$H10</f>
        <v>18.456066079999999</v>
      </c>
      <c r="C11" s="104">
        <f t="shared" si="0"/>
        <v>0.72661677480314957</v>
      </c>
      <c r="D11" s="110" t="str">
        <f>VLOOKUP(C11,'[1]Compatibility Values'!$D$5:$E$85,2,TRUE)</f>
        <v>23/32</v>
      </c>
    </row>
    <row r="12" spans="1:8" ht="18" customHeight="1" x14ac:dyDescent="0.2">
      <c r="A12" s="207" t="str">
        <f>'[1]Panel Profiles'!$G11</f>
        <v>PR95-25</v>
      </c>
      <c r="B12" s="208">
        <f>'[1]Panel Profiles'!$H11</f>
        <v>25.4</v>
      </c>
      <c r="C12" s="209">
        <f t="shared" si="0"/>
        <v>1</v>
      </c>
      <c r="D12" s="211">
        <v>1</v>
      </c>
    </row>
    <row r="13" spans="1:8" ht="18" customHeight="1" x14ac:dyDescent="0.2">
      <c r="A13" s="101" t="str">
        <f>'[1]Panel Profiles'!$G12</f>
        <v>PR95-32</v>
      </c>
      <c r="B13" s="103">
        <f>'[1]Panel Profiles'!$H12</f>
        <v>32</v>
      </c>
      <c r="C13" s="104">
        <f t="shared" si="0"/>
        <v>1.2598425196850394</v>
      </c>
      <c r="D13" s="110" t="str">
        <f>VLOOKUP(C13,'[1]Compatibility Values'!$D$5:$E$85,2,TRUE)</f>
        <v>1 1/4</v>
      </c>
    </row>
    <row r="14" spans="1:8" ht="18" customHeight="1" x14ac:dyDescent="0.2">
      <c r="A14" s="207" t="str">
        <f>'[1]Panel Profiles'!$G13</f>
        <v>PR96-18</v>
      </c>
      <c r="B14" s="208">
        <f>'[1]Panel Profiles'!$H13</f>
        <v>17.831250000000001</v>
      </c>
      <c r="C14" s="209">
        <f t="shared" si="0"/>
        <v>0.7020177165354331</v>
      </c>
      <c r="D14" s="212" t="s">
        <v>48</v>
      </c>
    </row>
    <row r="15" spans="1:8" ht="18" customHeight="1" x14ac:dyDescent="0.2">
      <c r="A15" s="101" t="str">
        <f>'[1]Panel Profiles'!$G14</f>
        <v>PR97-17</v>
      </c>
      <c r="B15" s="103">
        <f>'[1]Panel Profiles'!$H14</f>
        <v>17.411200000000001</v>
      </c>
      <c r="C15" s="104">
        <f t="shared" si="0"/>
        <v>0.68548031496063</v>
      </c>
      <c r="D15" s="111" t="s">
        <v>48</v>
      </c>
    </row>
    <row r="16" spans="1:8" ht="18" customHeight="1" x14ac:dyDescent="0.2">
      <c r="A16" s="207" t="str">
        <f>'[1]Panel Profiles'!$G15</f>
        <v>PR98-15</v>
      </c>
      <c r="B16" s="208">
        <f>'[1]Panel Profiles'!$H15</f>
        <v>15.081</v>
      </c>
      <c r="C16" s="209">
        <f t="shared" si="0"/>
        <v>0.59374015748031495</v>
      </c>
      <c r="D16" s="212" t="s">
        <v>26</v>
      </c>
    </row>
    <row r="17" spans="1:4" ht="18" customHeight="1" x14ac:dyDescent="0.2">
      <c r="A17" s="101" t="str">
        <f>'[1]Panel Profiles'!$G16</f>
        <v>PR99-26</v>
      </c>
      <c r="B17" s="103">
        <f>'[1]Panel Profiles'!$H16</f>
        <v>25.68835193</v>
      </c>
      <c r="C17" s="104">
        <f t="shared" si="0"/>
        <v>1.0113524381889765</v>
      </c>
      <c r="D17" s="108">
        <v>1</v>
      </c>
    </row>
    <row r="18" spans="1:4" ht="18" customHeight="1" x14ac:dyDescent="0.2">
      <c r="A18" s="207" t="str">
        <f>'[1]Panel Profiles'!$G17</f>
        <v>PR107-19</v>
      </c>
      <c r="B18" s="208">
        <f>'[1]Panel Profiles'!$H17</f>
        <v>19.05</v>
      </c>
      <c r="C18" s="209">
        <f t="shared" si="0"/>
        <v>0.75000000000000011</v>
      </c>
      <c r="D18" s="210" t="str">
        <f>VLOOKUP(C18,'[1]Compatibility Values'!$D$5:$E$85,2,TRUE)</f>
        <v>3/4</v>
      </c>
    </row>
    <row r="19" spans="1:4" ht="18" customHeight="1" x14ac:dyDescent="0.2">
      <c r="A19" s="101" t="str">
        <f>'[1]Panel Profiles'!$G18</f>
        <v>PR109-17</v>
      </c>
      <c r="B19" s="103">
        <f>'[1]Panel Profiles'!$H18</f>
        <v>16.5</v>
      </c>
      <c r="C19" s="104">
        <f t="shared" si="0"/>
        <v>0.64960629921259849</v>
      </c>
      <c r="D19" s="110" t="str">
        <f>VLOOKUP(C19,'[1]Compatibility Values'!$D$5:$E$85,2,TRUE)</f>
        <v>5/8</v>
      </c>
    </row>
    <row r="20" spans="1:4" ht="18" customHeight="1" x14ac:dyDescent="0.2">
      <c r="A20" s="207" t="str">
        <f>'[1]Panel Profiles'!$G19</f>
        <v>PR109-25</v>
      </c>
      <c r="B20" s="208">
        <f>'[1]Panel Profiles'!$H19</f>
        <v>25.4</v>
      </c>
      <c r="C20" s="209">
        <f t="shared" si="0"/>
        <v>1</v>
      </c>
      <c r="D20" s="211">
        <v>1</v>
      </c>
    </row>
    <row r="21" spans="1:4" ht="18" customHeight="1" x14ac:dyDescent="0.2">
      <c r="A21" s="101" t="str">
        <f>'[1]Panel Profiles'!$G20</f>
        <v>PR109-32</v>
      </c>
      <c r="B21" s="103">
        <f>'[1]Panel Profiles'!$H20</f>
        <v>32</v>
      </c>
      <c r="C21" s="104">
        <f t="shared" si="0"/>
        <v>1.2598425196850394</v>
      </c>
      <c r="D21" s="110" t="str">
        <f>VLOOKUP(C21,'[1]Compatibility Values'!$D$5:$E$85,2,TRUE)</f>
        <v>1 1/4</v>
      </c>
    </row>
    <row r="22" spans="1:4" ht="18" customHeight="1" x14ac:dyDescent="0.2">
      <c r="A22" s="207" t="str">
        <f>'[1]Panel Profiles'!$G21</f>
        <v>PR110-32</v>
      </c>
      <c r="B22" s="208">
        <f>'[1]Panel Profiles'!$H21</f>
        <v>32</v>
      </c>
      <c r="C22" s="209">
        <f t="shared" si="0"/>
        <v>1.2598425196850394</v>
      </c>
      <c r="D22" s="210" t="str">
        <f>VLOOKUP(C22,'[1]Compatibility Values'!$D$5:$E$85,2,TRUE)</f>
        <v>1 1/4</v>
      </c>
    </row>
    <row r="23" spans="1:4" ht="18" customHeight="1" x14ac:dyDescent="0.2">
      <c r="A23" s="101" t="str">
        <f>'[1]Panel Profiles'!$G22</f>
        <v>PR204-25</v>
      </c>
      <c r="B23" s="103">
        <f>'[1]Panel Profiles'!$H22</f>
        <v>25</v>
      </c>
      <c r="C23" s="104">
        <f t="shared" si="0"/>
        <v>0.98425196850393704</v>
      </c>
      <c r="D23" s="110" t="str">
        <f>VLOOKUP(C23,'[1]Compatibility Values'!$D$5:$E$85,2,TRUE)</f>
        <v>31/32</v>
      </c>
    </row>
    <row r="24" spans="1:4" ht="18" customHeight="1" x14ac:dyDescent="0.2">
      <c r="A24" s="207" t="str">
        <f>'[1]Panel Profiles'!$G23</f>
        <v>PR210-13</v>
      </c>
      <c r="B24" s="208">
        <f>'[1]Panel Profiles'!$H23</f>
        <v>13</v>
      </c>
      <c r="C24" s="209">
        <f t="shared" si="0"/>
        <v>0.51181102362204722</v>
      </c>
      <c r="D24" s="210" t="str">
        <f>VLOOKUP(C24,'[1]Compatibility Values'!$D$5:$E$85,2,TRUE)</f>
        <v>1/2</v>
      </c>
    </row>
    <row r="25" spans="1:4" ht="18" customHeight="1" x14ac:dyDescent="0.2">
      <c r="A25" s="101" t="str">
        <f>'[1]Panel Profiles'!$G24</f>
        <v>PR210-26</v>
      </c>
      <c r="B25" s="103">
        <f>'[1]Panel Profiles'!$H24</f>
        <v>26</v>
      </c>
      <c r="C25" s="104">
        <f t="shared" si="0"/>
        <v>1.0236220472440944</v>
      </c>
      <c r="D25" s="108">
        <v>1</v>
      </c>
    </row>
    <row r="26" spans="1:4" ht="18" customHeight="1" x14ac:dyDescent="0.2">
      <c r="A26" s="207" t="str">
        <f>'[1]Panel Profiles'!$G25</f>
        <v>PR210-32</v>
      </c>
      <c r="B26" s="208">
        <f>'[1]Panel Profiles'!$H25</f>
        <v>32</v>
      </c>
      <c r="C26" s="209">
        <f t="shared" si="0"/>
        <v>1.2598425196850394</v>
      </c>
      <c r="D26" s="210" t="str">
        <f>VLOOKUP(C26,'[1]Compatibility Values'!$D$5:$E$85,2,TRUE)</f>
        <v>1 1/4</v>
      </c>
    </row>
    <row r="27" spans="1:4" ht="18" customHeight="1" x14ac:dyDescent="0.2">
      <c r="A27" s="101" t="str">
        <f>'[1]Panel Profiles'!$G26</f>
        <v>PR256-32</v>
      </c>
      <c r="B27" s="103">
        <f>'[1]Panel Profiles'!$H26</f>
        <v>32</v>
      </c>
      <c r="C27" s="104">
        <f t="shared" si="0"/>
        <v>1.2598425196850394</v>
      </c>
      <c r="D27" s="110" t="str">
        <f>VLOOKUP(C27,'[1]Compatibility Values'!$D$5:$E$85,2,TRUE)</f>
        <v>1 1/4</v>
      </c>
    </row>
    <row r="28" spans="1:4" ht="18" customHeight="1" thickBot="1" x14ac:dyDescent="0.25">
      <c r="A28" s="203" t="str">
        <f>'[1]Panel Profiles'!$G27</f>
        <v>PR257-27</v>
      </c>
      <c r="B28" s="204">
        <f>'[1]Panel Profiles'!$H27</f>
        <v>27</v>
      </c>
      <c r="C28" s="205">
        <f t="shared" si="0"/>
        <v>1.0629921259842521</v>
      </c>
      <c r="D28" s="206" t="s">
        <v>75</v>
      </c>
    </row>
    <row r="29" spans="1:4" ht="18" customHeight="1" thickTop="1" x14ac:dyDescent="0.2">
      <c r="D29" s="107"/>
    </row>
    <row r="30" spans="1:4" ht="18" customHeight="1" x14ac:dyDescent="0.2"/>
    <row r="31" spans="1:4" ht="18" customHeight="1" x14ac:dyDescent="0.2"/>
    <row r="32" spans="1:4" ht="18" customHeight="1" x14ac:dyDescent="0.2"/>
    <row r="33" ht="18" customHeight="1" x14ac:dyDescent="0.2"/>
    <row r="34" ht="18" customHeight="1" x14ac:dyDescent="0.2"/>
    <row r="35" ht="18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  <row r="40" ht="18" customHeight="1" x14ac:dyDescent="0.2"/>
    <row r="41" ht="15.95" customHeight="1" x14ac:dyDescent="0.2"/>
  </sheetData>
  <sheetProtection algorithmName="SHA-512" hashValue="ywJPKutkclWbQmVr8D+49xSgDtDvJhNi/yjRLBnn9azFXTeNo30S1sDHYzANhzQkABZcbKBYt4CqdvzoqKwEiQ==" saltValue="SfCwwcj8Us19PC3YFOnbTQ==" spinCount="100000" sheet="1" objects="1" scenarios="1" selectLockedCells="1" selectUnlockedCells="1"/>
  <mergeCells count="3">
    <mergeCell ref="A2:A3"/>
    <mergeCell ref="B2:D2"/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</vt:i4>
      </vt:variant>
    </vt:vector>
  </HeadingPairs>
  <TitlesOfParts>
    <vt:vector size="19" baseType="lpstr">
      <vt:lpstr>Technical Info.</vt:lpstr>
      <vt:lpstr>Outside Edge - Old</vt:lpstr>
      <vt:lpstr>Traditional Center Panel - Old</vt:lpstr>
      <vt:lpstr>Outside Edge</vt:lpstr>
      <vt:lpstr>Center Panel - Traditional</vt:lpstr>
      <vt:lpstr>Old World Center Panel - Old</vt:lpstr>
      <vt:lpstr>MDF-RTF Center Panel - Old</vt:lpstr>
      <vt:lpstr>Center Panel - Old World</vt:lpstr>
      <vt:lpstr>Center Panel - MDF-RTF</vt:lpstr>
      <vt:lpstr>Traditional S&amp;R - Old</vt:lpstr>
      <vt:lpstr>Stiles &amp; Rails -Traditional</vt:lpstr>
      <vt:lpstr>Old World S&amp;R - Old</vt:lpstr>
      <vt:lpstr>Stiles &amp; Rails - Old World</vt:lpstr>
      <vt:lpstr>MP600-MP6000 Series - Old</vt:lpstr>
      <vt:lpstr>Stiles &amp; Rails - MDF-RTF</vt:lpstr>
      <vt:lpstr>Stiles &amp; Rails - MP600-MP6000</vt:lpstr>
      <vt:lpstr>MDF-RTF S&amp;R - Old</vt:lpstr>
      <vt:lpstr>'Outside Edge'!Print_Titles</vt:lpstr>
      <vt:lpstr>'Outside Edge - Old'!Print_Titles</vt:lpstr>
    </vt:vector>
  </TitlesOfParts>
  <Company>WalzCraft Industries,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 Smith</dc:creator>
  <cp:lastModifiedBy>Brianna Pelton</cp:lastModifiedBy>
  <cp:lastPrinted>2022-11-17T13:27:50Z</cp:lastPrinted>
  <dcterms:created xsi:type="dcterms:W3CDTF">2005-11-18T19:34:32Z</dcterms:created>
  <dcterms:modified xsi:type="dcterms:W3CDTF">2023-01-18T15:28:01Z</dcterms:modified>
</cp:coreProperties>
</file>